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'Sheet1'!$A$1:$T$86</definedName>
  </definedNames>
  <calcPr fullCalcOnLoad="1"/>
</workbook>
</file>

<file path=xl/sharedStrings.xml><?xml version="1.0" encoding="utf-8"?>
<sst xmlns="http://schemas.openxmlformats.org/spreadsheetml/2006/main" count="33" uniqueCount="33">
  <si>
    <t>Fixed Assets</t>
  </si>
  <si>
    <t>Race Clock</t>
  </si>
  <si>
    <t>Printer</t>
  </si>
  <si>
    <t>Club Kit</t>
  </si>
  <si>
    <t>Opening Stock</t>
  </si>
  <si>
    <t>Purchases</t>
  </si>
  <si>
    <t>Closing Stock</t>
  </si>
  <si>
    <t>Bank</t>
  </si>
  <si>
    <t>Deposit</t>
  </si>
  <si>
    <t>Current</t>
  </si>
  <si>
    <t>Prepayment 5K entries</t>
  </si>
  <si>
    <t>TOTAL ASSETS</t>
  </si>
  <si>
    <t>CAPITAL &amp; LIABILITIES</t>
  </si>
  <si>
    <t>Accumulated Fund</t>
  </si>
  <si>
    <t>Opening Balance</t>
  </si>
  <si>
    <t>FAIRLANDS VALLEY SPARTANS</t>
  </si>
  <si>
    <t xml:space="preserve">I declare the above, together with the supporting  Profit &amp; Loss Account, to be true and fair to the </t>
  </si>
  <si>
    <t>explanations given by the treasurer.</t>
  </si>
  <si>
    <t>Debtors</t>
  </si>
  <si>
    <t>LESS:Depreciation</t>
  </si>
  <si>
    <t>LESS:Sales</t>
  </si>
  <si>
    <t>LESS:Subsidy</t>
  </si>
  <si>
    <r>
      <t xml:space="preserve">Surplus / </t>
    </r>
    <r>
      <rPr>
        <sz val="14"/>
        <color indexed="10"/>
        <rFont val="Arial"/>
        <family val="2"/>
      </rPr>
      <t>Deficit</t>
    </r>
  </si>
  <si>
    <t>Trophy Cabinet</t>
  </si>
  <si>
    <t>Storage Container</t>
  </si>
  <si>
    <t>Container Racking RHS</t>
  </si>
  <si>
    <t>Container Racking LHS</t>
  </si>
  <si>
    <t>Savings</t>
  </si>
  <si>
    <t>FVS Flags</t>
  </si>
  <si>
    <t>best of my knowledge, from the accounting records maintained by the club supported by</t>
  </si>
  <si>
    <t>S.Thompson</t>
  </si>
  <si>
    <t>Balance Sheet as at 31st October 2011</t>
  </si>
  <si>
    <t>17th November 2011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</si>
</sst>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[Red]\-0\ "/>
    <numFmt numFmtId="173" formatCode="0_ ;\-0\ "/>
    <numFmt numFmtId="174" formatCode="0;[Red]0"/>
    <numFmt numFmtId="175" formatCode="0.00_ ;\-0.00\ "/>
    <numFmt numFmtId="176" formatCode="0.0_ ;[Red]\-0.0\ "/>
    <numFmt numFmtId="177" formatCode="#,##0.00_ ;[Red]\(#,##0.00\)"/>
    <numFmt numFmtId="178" formatCode="#,##0_ ;[Red]\(#,##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/>
    </xf>
    <xf numFmtId="178" fontId="7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center"/>
    </xf>
    <xf numFmtId="178" fontId="5" fillId="0" borderId="0" xfId="0" applyNumberFormat="1" applyFont="1" applyFill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73"/>
  <sheetViews>
    <sheetView tabSelected="1" zoomScale="70" zoomScaleNormal="70" zoomScalePageLayoutView="0" workbookViewId="0" topLeftCell="A1">
      <selection activeCell="D50" sqref="D50"/>
    </sheetView>
  </sheetViews>
  <sheetFormatPr defaultColWidth="8.8515625" defaultRowHeight="12.75"/>
  <cols>
    <col min="1" max="1" width="32.7109375" style="0" customWidth="1"/>
    <col min="2" max="4" width="16.28125" style="0" customWidth="1"/>
    <col min="5" max="5" width="14.7109375" style="0" customWidth="1"/>
    <col min="6" max="6" width="16.28125" style="0" customWidth="1"/>
    <col min="7" max="7" width="14.7109375" style="0" customWidth="1"/>
    <col min="8" max="8" width="17.421875" style="0" customWidth="1"/>
    <col min="9" max="9" width="14.421875" style="0" customWidth="1"/>
    <col min="10" max="10" width="16.140625" style="0" customWidth="1"/>
    <col min="11" max="11" width="11.7109375" style="0" customWidth="1"/>
  </cols>
  <sheetData>
    <row r="3" spans="1:7" ht="20.25">
      <c r="A3" s="3" t="s">
        <v>15</v>
      </c>
      <c r="B3" s="3"/>
      <c r="C3" s="3"/>
      <c r="D3" s="3"/>
      <c r="E3" s="3"/>
      <c r="F3" s="3"/>
      <c r="G3" s="3"/>
    </row>
    <row r="4" spans="1:7" ht="20.25">
      <c r="A4" s="3"/>
      <c r="B4" s="3"/>
      <c r="C4" s="3"/>
      <c r="D4" s="3"/>
      <c r="E4" s="3"/>
      <c r="F4" s="3"/>
      <c r="G4" s="3"/>
    </row>
    <row r="5" spans="1:7" ht="20.25">
      <c r="A5" s="3" t="s">
        <v>31</v>
      </c>
      <c r="B5" s="3"/>
      <c r="C5" s="3"/>
      <c r="D5" s="3"/>
      <c r="E5" s="3"/>
      <c r="F5" s="3"/>
      <c r="G5" s="3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9" spans="1:10" ht="18">
      <c r="A9" s="4"/>
      <c r="B9" s="5">
        <v>2011</v>
      </c>
      <c r="C9" s="4"/>
      <c r="D9" s="5">
        <v>2010</v>
      </c>
      <c r="E9" s="4"/>
      <c r="F9" s="5">
        <v>2009</v>
      </c>
      <c r="G9" s="4"/>
      <c r="H9" s="5">
        <v>2008</v>
      </c>
      <c r="I9" s="4"/>
      <c r="J9" s="5">
        <v>2007</v>
      </c>
    </row>
    <row r="10" spans="1:10" ht="18">
      <c r="A10" s="4"/>
      <c r="B10" s="4"/>
      <c r="C10" s="4"/>
      <c r="D10" s="4"/>
      <c r="E10" s="4"/>
      <c r="F10" s="4"/>
      <c r="G10" s="4"/>
      <c r="H10" s="5"/>
      <c r="I10" s="4"/>
      <c r="J10" s="5"/>
    </row>
    <row r="11" spans="1:10" ht="18">
      <c r="A11" s="4"/>
      <c r="B11" s="9"/>
      <c r="C11" s="4"/>
      <c r="D11" s="9"/>
      <c r="E11" s="4"/>
      <c r="F11" s="9"/>
      <c r="G11" s="4"/>
      <c r="H11" s="10"/>
      <c r="I11" s="4"/>
      <c r="J11" s="10"/>
    </row>
    <row r="12" spans="1:10" ht="18">
      <c r="A12" s="6" t="s">
        <v>0</v>
      </c>
      <c r="B12" s="7"/>
      <c r="C12" s="4"/>
      <c r="D12" s="7"/>
      <c r="E12" s="4"/>
      <c r="F12" s="7"/>
      <c r="G12" s="4"/>
      <c r="H12" s="8"/>
      <c r="I12" s="4"/>
      <c r="J12" s="8"/>
    </row>
    <row r="13" spans="1:10" ht="18">
      <c r="A13" s="4" t="s">
        <v>1</v>
      </c>
      <c r="B13" s="11">
        <v>2116</v>
      </c>
      <c r="C13" s="12"/>
      <c r="D13" s="11">
        <v>2116</v>
      </c>
      <c r="E13" s="12"/>
      <c r="F13" s="11">
        <v>2116</v>
      </c>
      <c r="G13" s="12"/>
      <c r="H13" s="11">
        <v>2116</v>
      </c>
      <c r="I13" s="12"/>
      <c r="J13" s="11">
        <v>2116</v>
      </c>
    </row>
    <row r="14" spans="1:10" ht="18">
      <c r="A14" s="4" t="s">
        <v>23</v>
      </c>
      <c r="B14" s="11">
        <v>712.06</v>
      </c>
      <c r="C14" s="12"/>
      <c r="D14" s="11">
        <v>712.06</v>
      </c>
      <c r="E14" s="12"/>
      <c r="F14" s="11">
        <v>0</v>
      </c>
      <c r="G14" s="12"/>
      <c r="H14" s="11">
        <v>0</v>
      </c>
      <c r="I14" s="12"/>
      <c r="J14" s="11">
        <v>0</v>
      </c>
    </row>
    <row r="15" spans="1:10" ht="18">
      <c r="A15" s="4" t="s">
        <v>24</v>
      </c>
      <c r="B15" s="11">
        <v>675</v>
      </c>
      <c r="C15" s="12"/>
      <c r="D15" s="11">
        <v>675</v>
      </c>
      <c r="E15" s="12"/>
      <c r="F15" s="11">
        <v>0</v>
      </c>
      <c r="G15" s="12"/>
      <c r="H15" s="11">
        <v>0</v>
      </c>
      <c r="I15" s="12"/>
      <c r="J15" s="11">
        <v>0</v>
      </c>
    </row>
    <row r="16" spans="1:10" ht="18">
      <c r="A16" s="4" t="s">
        <v>28</v>
      </c>
      <c r="B16" s="11">
        <v>428.58</v>
      </c>
      <c r="C16" s="12"/>
      <c r="D16" s="11">
        <v>428.58</v>
      </c>
      <c r="E16" s="12"/>
      <c r="F16" s="11">
        <v>0</v>
      </c>
      <c r="G16" s="12"/>
      <c r="H16" s="11">
        <v>0</v>
      </c>
      <c r="I16" s="12"/>
      <c r="J16" s="11">
        <v>0</v>
      </c>
    </row>
    <row r="17" spans="1:10" ht="18">
      <c r="A17" s="4" t="s">
        <v>2</v>
      </c>
      <c r="B17" s="11">
        <v>384</v>
      </c>
      <c r="C17" s="12"/>
      <c r="D17" s="11">
        <v>384</v>
      </c>
      <c r="E17" s="12"/>
      <c r="F17" s="11">
        <v>384</v>
      </c>
      <c r="G17" s="12"/>
      <c r="H17" s="11">
        <v>384</v>
      </c>
      <c r="I17" s="12"/>
      <c r="J17" s="11">
        <v>384</v>
      </c>
    </row>
    <row r="18" spans="1:10" ht="18">
      <c r="A18" s="4" t="s">
        <v>25</v>
      </c>
      <c r="B18" s="11">
        <v>247.27</v>
      </c>
      <c r="C18" s="12"/>
      <c r="D18" s="11">
        <v>247.27</v>
      </c>
      <c r="E18" s="12"/>
      <c r="F18" s="11">
        <v>0</v>
      </c>
      <c r="G18" s="12"/>
      <c r="H18" s="11">
        <v>0</v>
      </c>
      <c r="I18" s="12"/>
      <c r="J18" s="11">
        <v>0</v>
      </c>
    </row>
    <row r="19" spans="1:10" ht="18">
      <c r="A19" s="4" t="s">
        <v>26</v>
      </c>
      <c r="B19" s="11">
        <v>206.22</v>
      </c>
      <c r="C19" s="12"/>
      <c r="D19" s="11">
        <v>206.22</v>
      </c>
      <c r="E19" s="12"/>
      <c r="F19" s="11">
        <v>0</v>
      </c>
      <c r="G19" s="12"/>
      <c r="H19" s="11">
        <v>0</v>
      </c>
      <c r="I19" s="12"/>
      <c r="J19" s="11">
        <v>0</v>
      </c>
    </row>
    <row r="20" spans="1:10" ht="18">
      <c r="A20" s="4"/>
      <c r="B20" s="11"/>
      <c r="C20" s="12"/>
      <c r="D20" s="11"/>
      <c r="E20" s="12"/>
      <c r="F20" s="11"/>
      <c r="G20" s="12"/>
      <c r="H20" s="11"/>
      <c r="I20" s="12"/>
      <c r="J20" s="11"/>
    </row>
    <row r="21" spans="1:10" ht="18">
      <c r="A21" s="4" t="s">
        <v>19</v>
      </c>
      <c r="B21" s="11">
        <v>-3471.38</v>
      </c>
      <c r="C21" s="12"/>
      <c r="D21" s="11">
        <f>-2500-215</f>
        <v>-2715</v>
      </c>
      <c r="E21" s="12"/>
      <c r="F21" s="11">
        <v>-2500</v>
      </c>
      <c r="G21" s="12"/>
      <c r="H21" s="13">
        <v>-2206</v>
      </c>
      <c r="I21" s="12"/>
      <c r="J21" s="11">
        <v>-1373</v>
      </c>
    </row>
    <row r="22" spans="1:10" ht="18">
      <c r="A22" s="4"/>
      <c r="B22" s="14">
        <f>SUM(B13:B21)</f>
        <v>1297.75</v>
      </c>
      <c r="C22" s="12"/>
      <c r="D22" s="14">
        <f>SUM(D13:D21)</f>
        <v>2054.13</v>
      </c>
      <c r="E22" s="12"/>
      <c r="F22" s="14">
        <f>SUM(F13:F21)</f>
        <v>0</v>
      </c>
      <c r="G22" s="12"/>
      <c r="H22" s="14">
        <f>SUM(H13:H21)</f>
        <v>294</v>
      </c>
      <c r="I22" s="12"/>
      <c r="J22" s="14">
        <f>SUM(J13:J21)</f>
        <v>1127</v>
      </c>
    </row>
    <row r="23" spans="1:10" ht="18">
      <c r="A23" s="4"/>
      <c r="B23" s="11"/>
      <c r="C23" s="12"/>
      <c r="D23" s="11"/>
      <c r="E23" s="12"/>
      <c r="F23" s="11"/>
      <c r="G23" s="12"/>
      <c r="H23" s="11"/>
      <c r="I23" s="12"/>
      <c r="J23" s="11"/>
    </row>
    <row r="24" spans="1:10" ht="18">
      <c r="A24" s="6" t="s">
        <v>3</v>
      </c>
      <c r="B24" s="11"/>
      <c r="C24" s="12"/>
      <c r="D24" s="11"/>
      <c r="E24" s="12"/>
      <c r="F24" s="11"/>
      <c r="G24" s="12"/>
      <c r="H24" s="11"/>
      <c r="I24" s="12"/>
      <c r="J24" s="11"/>
    </row>
    <row r="25" spans="1:10" ht="18">
      <c r="A25" s="4" t="s">
        <v>4</v>
      </c>
      <c r="B25" s="11">
        <v>5066.860000000001</v>
      </c>
      <c r="C25" s="12"/>
      <c r="D25" s="11">
        <v>2855</v>
      </c>
      <c r="E25" s="12"/>
      <c r="F25" s="11">
        <v>2519</v>
      </c>
      <c r="G25" s="12"/>
      <c r="H25" s="11">
        <v>1908</v>
      </c>
      <c r="I25" s="12"/>
      <c r="J25" s="11">
        <v>2738</v>
      </c>
    </row>
    <row r="26" spans="1:10" ht="18">
      <c r="A26" s="4" t="s">
        <v>5</v>
      </c>
      <c r="B26" s="11">
        <v>1443.3</v>
      </c>
      <c r="C26" s="12"/>
      <c r="D26" s="11">
        <v>9575.74</v>
      </c>
      <c r="E26" s="12"/>
      <c r="F26" s="11">
        <v>3066</v>
      </c>
      <c r="G26" s="12"/>
      <c r="H26" s="11">
        <v>2275</v>
      </c>
      <c r="I26" s="12"/>
      <c r="J26" s="11">
        <v>1380</v>
      </c>
    </row>
    <row r="27" spans="1:10" ht="18">
      <c r="A27" s="4" t="s">
        <v>20</v>
      </c>
      <c r="B27" s="11">
        <v>-1822</v>
      </c>
      <c r="C27" s="12"/>
      <c r="D27" s="11">
        <f>-5049.44+251</f>
        <v>-4798.44</v>
      </c>
      <c r="E27" s="12"/>
      <c r="F27" s="11">
        <v>-1426</v>
      </c>
      <c r="G27" s="12"/>
      <c r="H27" s="13">
        <v>-1029</v>
      </c>
      <c r="I27" s="12"/>
      <c r="J27" s="11">
        <v>-1602</v>
      </c>
    </row>
    <row r="28" spans="1:10" ht="18">
      <c r="A28" s="4"/>
      <c r="B28" s="11">
        <f>SUM(B25:B27)</f>
        <v>4688.160000000001</v>
      </c>
      <c r="C28" s="12"/>
      <c r="D28" s="11">
        <f>SUM(D25:D27)</f>
        <v>7632.3</v>
      </c>
      <c r="E28" s="12"/>
      <c r="F28" s="11">
        <v>4159</v>
      </c>
      <c r="G28" s="12"/>
      <c r="H28" s="11">
        <f>SUM(H25:H27)</f>
        <v>3154</v>
      </c>
      <c r="I28" s="12"/>
      <c r="J28" s="11">
        <f>SUM(J25:J27)</f>
        <v>2516</v>
      </c>
    </row>
    <row r="29" spans="1:10" ht="18">
      <c r="A29" s="4" t="s">
        <v>21</v>
      </c>
      <c r="B29" s="15">
        <v>-166.24</v>
      </c>
      <c r="C29" s="12"/>
      <c r="D29" s="15">
        <f>-2314.44-251</f>
        <v>-2565.44</v>
      </c>
      <c r="E29" s="12"/>
      <c r="F29" s="11">
        <v>-1304</v>
      </c>
      <c r="G29" s="12"/>
      <c r="H29" s="13">
        <v>-635</v>
      </c>
      <c r="I29" s="12"/>
      <c r="J29" s="11">
        <v>-608</v>
      </c>
    </row>
    <row r="30" spans="1:10" ht="18">
      <c r="A30" s="4" t="s">
        <v>6</v>
      </c>
      <c r="B30" s="14">
        <f>SUM(B28:B29)</f>
        <v>4521.920000000001</v>
      </c>
      <c r="C30" s="12"/>
      <c r="D30" s="14">
        <f>SUM(D28:D29)</f>
        <v>5066.860000000001</v>
      </c>
      <c r="E30" s="12"/>
      <c r="F30" s="14">
        <f>SUM(F28:F29)</f>
        <v>2855</v>
      </c>
      <c r="G30" s="12"/>
      <c r="H30" s="14">
        <f>SUM(H28:H29)</f>
        <v>2519</v>
      </c>
      <c r="I30" s="12"/>
      <c r="J30" s="14">
        <f>SUM(J28:J29)</f>
        <v>1908</v>
      </c>
    </row>
    <row r="31" spans="1:10" ht="18">
      <c r="A31" s="4"/>
      <c r="B31" s="11"/>
      <c r="C31" s="12"/>
      <c r="D31" s="11"/>
      <c r="E31" s="12"/>
      <c r="F31" s="11"/>
      <c r="G31" s="12"/>
      <c r="H31" s="11"/>
      <c r="I31" s="12"/>
      <c r="J31" s="11"/>
    </row>
    <row r="32" spans="1:10" ht="18">
      <c r="A32" s="6" t="s">
        <v>18</v>
      </c>
      <c r="B32" s="15">
        <v>565.27</v>
      </c>
      <c r="C32" s="12"/>
      <c r="D32" s="15">
        <v>0</v>
      </c>
      <c r="E32" s="12"/>
      <c r="F32" s="11">
        <v>251</v>
      </c>
      <c r="G32" s="12"/>
      <c r="H32" s="11">
        <v>0</v>
      </c>
      <c r="I32" s="12"/>
      <c r="J32" s="11">
        <v>0</v>
      </c>
    </row>
    <row r="33" spans="1:10" ht="18">
      <c r="A33" s="6"/>
      <c r="B33" s="12"/>
      <c r="C33" s="12"/>
      <c r="D33" s="12"/>
      <c r="E33" s="12"/>
      <c r="F33" s="11"/>
      <c r="G33" s="12"/>
      <c r="H33" s="11"/>
      <c r="I33" s="12"/>
      <c r="J33" s="11"/>
    </row>
    <row r="34" spans="1:10" ht="18">
      <c r="A34" s="6"/>
      <c r="B34" s="11"/>
      <c r="C34" s="12"/>
      <c r="D34" s="11"/>
      <c r="E34" s="12"/>
      <c r="F34" s="11"/>
      <c r="G34" s="12"/>
      <c r="H34" s="11"/>
      <c r="I34" s="12"/>
      <c r="J34" s="11"/>
    </row>
    <row r="35" spans="1:10" ht="18">
      <c r="A35" s="6" t="s">
        <v>7</v>
      </c>
      <c r="B35" s="11"/>
      <c r="C35" s="12"/>
      <c r="D35" s="11"/>
      <c r="E35" s="12"/>
      <c r="F35" s="11"/>
      <c r="G35" s="12"/>
      <c r="H35" s="11"/>
      <c r="I35" s="12"/>
      <c r="J35" s="11"/>
    </row>
    <row r="36" spans="1:10" ht="18">
      <c r="A36" s="4" t="s">
        <v>8</v>
      </c>
      <c r="B36" s="11">
        <v>10</v>
      </c>
      <c r="C36" s="12"/>
      <c r="D36" s="11">
        <v>100.04</v>
      </c>
      <c r="E36" s="12"/>
      <c r="F36" s="11">
        <v>11074</v>
      </c>
      <c r="G36" s="12"/>
      <c r="H36" s="11">
        <v>8048</v>
      </c>
      <c r="I36" s="12"/>
      <c r="J36" s="11">
        <v>5143</v>
      </c>
    </row>
    <row r="37" spans="1:10" ht="18">
      <c r="A37" s="4" t="s">
        <v>9</v>
      </c>
      <c r="B37" s="11">
        <v>12732.27</v>
      </c>
      <c r="C37" s="12"/>
      <c r="D37" s="11">
        <f>1342.02+0.27</f>
        <v>1342.29</v>
      </c>
      <c r="E37" s="12"/>
      <c r="F37" s="11">
        <v>1603</v>
      </c>
      <c r="G37" s="12"/>
      <c r="H37" s="11">
        <v>4393</v>
      </c>
      <c r="I37" s="12"/>
      <c r="J37" s="11">
        <v>2425</v>
      </c>
    </row>
    <row r="38" spans="1:10" ht="18">
      <c r="A38" s="4" t="s">
        <v>27</v>
      </c>
      <c r="B38" s="16">
        <v>5701</v>
      </c>
      <c r="C38" s="12"/>
      <c r="D38" s="16">
        <v>12500</v>
      </c>
      <c r="E38" s="12"/>
      <c r="F38" s="16">
        <v>0</v>
      </c>
      <c r="G38" s="12"/>
      <c r="H38" s="16">
        <v>0</v>
      </c>
      <c r="I38" s="12"/>
      <c r="J38" s="16">
        <v>0</v>
      </c>
    </row>
    <row r="39" spans="1:10" ht="18">
      <c r="A39" s="4"/>
      <c r="B39" s="17">
        <f>SUM(B36:B38)</f>
        <v>18443.27</v>
      </c>
      <c r="C39" s="12"/>
      <c r="D39" s="17">
        <f>SUM(D36:D38)</f>
        <v>13942.33</v>
      </c>
      <c r="E39" s="12"/>
      <c r="F39" s="17">
        <f>SUM(F36:F37)</f>
        <v>12677</v>
      </c>
      <c r="G39" s="12"/>
      <c r="H39" s="17">
        <f>SUM(H36:H37)</f>
        <v>12441</v>
      </c>
      <c r="I39" s="12"/>
      <c r="J39" s="17">
        <f>SUM(J36:J37)</f>
        <v>7568</v>
      </c>
    </row>
    <row r="40" spans="1:10" ht="18">
      <c r="A40" s="4"/>
      <c r="B40" s="17"/>
      <c r="C40" s="12"/>
      <c r="D40" s="17"/>
      <c r="E40" s="12"/>
      <c r="F40" s="17"/>
      <c r="G40" s="12"/>
      <c r="H40" s="17"/>
      <c r="I40" s="12"/>
      <c r="J40" s="17"/>
    </row>
    <row r="41" spans="1:10" ht="18">
      <c r="A41" s="4"/>
      <c r="B41" s="17"/>
      <c r="C41" s="12"/>
      <c r="D41" s="17"/>
      <c r="E41" s="12"/>
      <c r="F41" s="17"/>
      <c r="G41" s="12"/>
      <c r="H41" s="17"/>
      <c r="I41" s="12"/>
      <c r="J41" s="17"/>
    </row>
    <row r="42" spans="1:10" ht="18">
      <c r="A42" s="6" t="s">
        <v>11</v>
      </c>
      <c r="B42" s="14">
        <f>SUM(B22+B30+B32+B39)</f>
        <v>24828.21</v>
      </c>
      <c r="C42" s="12"/>
      <c r="D42" s="14">
        <f>SUM(D22+D30+D32+D39)</f>
        <v>21063.32</v>
      </c>
      <c r="E42" s="12"/>
      <c r="F42" s="14">
        <f>SUM(F22+F30+F32+F39)</f>
        <v>15783</v>
      </c>
      <c r="G42" s="12"/>
      <c r="H42" s="14">
        <f>SUM(H22+H30+H32+H39)</f>
        <v>15254</v>
      </c>
      <c r="I42" s="12"/>
      <c r="J42" s="14">
        <f>SUM(J22+J30+J39)</f>
        <v>10603</v>
      </c>
    </row>
    <row r="43" spans="1:10" ht="18">
      <c r="A43" s="6"/>
      <c r="B43" s="11"/>
      <c r="C43" s="12"/>
      <c r="D43" s="11"/>
      <c r="E43" s="12"/>
      <c r="F43" s="11"/>
      <c r="G43" s="12"/>
      <c r="H43" s="14"/>
      <c r="I43" s="12"/>
      <c r="J43" s="14"/>
    </row>
    <row r="44" spans="1:10" ht="18">
      <c r="A44" s="4"/>
      <c r="B44" s="11"/>
      <c r="C44" s="12"/>
      <c r="D44" s="11"/>
      <c r="E44" s="12"/>
      <c r="F44" s="11"/>
      <c r="G44" s="12"/>
      <c r="H44" s="11"/>
      <c r="I44" s="12"/>
      <c r="J44" s="11"/>
    </row>
    <row r="45" spans="1:10" ht="18">
      <c r="A45" s="6" t="s">
        <v>13</v>
      </c>
      <c r="B45" s="11"/>
      <c r="C45" s="12"/>
      <c r="D45" s="11"/>
      <c r="E45" s="12"/>
      <c r="F45" s="11"/>
      <c r="G45" s="12"/>
      <c r="H45" s="11"/>
      <c r="I45" s="12"/>
      <c r="J45" s="11"/>
    </row>
    <row r="46" spans="1:10" ht="18">
      <c r="A46" s="4" t="s">
        <v>14</v>
      </c>
      <c r="B46" s="11">
        <v>21062.829999999998</v>
      </c>
      <c r="C46" s="12"/>
      <c r="D46" s="11">
        <v>12754.73</v>
      </c>
      <c r="E46" s="12"/>
      <c r="F46" s="11">
        <v>10940.73</v>
      </c>
      <c r="G46" s="12"/>
      <c r="H46" s="11">
        <v>8611</v>
      </c>
      <c r="I46" s="12"/>
      <c r="J46" s="11">
        <v>9272</v>
      </c>
    </row>
    <row r="47" spans="1:10" ht="18">
      <c r="A47" s="4" t="s">
        <v>22</v>
      </c>
      <c r="B47" s="13">
        <v>3765.4100000000008</v>
      </c>
      <c r="C47" s="12"/>
      <c r="D47" s="13">
        <v>8308.099999999999</v>
      </c>
      <c r="E47" s="12"/>
      <c r="F47" s="13">
        <v>1814</v>
      </c>
      <c r="G47" s="12"/>
      <c r="H47" s="13">
        <v>2330</v>
      </c>
      <c r="I47" s="12"/>
      <c r="J47" s="13">
        <v>-661</v>
      </c>
    </row>
    <row r="48" spans="1:10" ht="18">
      <c r="A48" s="4"/>
      <c r="B48" s="11">
        <f>SUM(B46+B47)</f>
        <v>24828.239999999998</v>
      </c>
      <c r="C48" s="12"/>
      <c r="D48" s="11">
        <f>SUM(D46+D47)</f>
        <v>21062.829999999998</v>
      </c>
      <c r="E48" s="12"/>
      <c r="F48" s="11">
        <f>SUM(F46+F47)</f>
        <v>12754.73</v>
      </c>
      <c r="G48" s="12">
        <v>12755</v>
      </c>
      <c r="H48" s="11">
        <f>SUM(H46+H47)</f>
        <v>10941</v>
      </c>
      <c r="I48" s="12"/>
      <c r="J48" s="11">
        <f>SUM(J46+J47)</f>
        <v>8611</v>
      </c>
    </row>
    <row r="49" spans="1:10" ht="18">
      <c r="A49" s="4" t="s">
        <v>10</v>
      </c>
      <c r="B49" s="13">
        <v>0</v>
      </c>
      <c r="C49" s="12"/>
      <c r="D49" s="13">
        <v>0</v>
      </c>
      <c r="E49" s="12"/>
      <c r="F49" s="13">
        <v>3028</v>
      </c>
      <c r="G49" s="12"/>
      <c r="H49" s="13">
        <v>4313</v>
      </c>
      <c r="I49" s="12"/>
      <c r="J49" s="13">
        <v>1992</v>
      </c>
    </row>
    <row r="50" spans="1:10" ht="18">
      <c r="A50" s="4"/>
      <c r="B50" s="11"/>
      <c r="C50" s="12"/>
      <c r="D50" s="11"/>
      <c r="E50" s="12"/>
      <c r="F50" s="11"/>
      <c r="G50" s="12"/>
      <c r="H50" s="11"/>
      <c r="I50" s="12"/>
      <c r="J50" s="11"/>
    </row>
    <row r="51" spans="1:10" ht="18">
      <c r="A51" s="6" t="s">
        <v>12</v>
      </c>
      <c r="B51" s="14">
        <f>SUM(B48+B49)</f>
        <v>24828.239999999998</v>
      </c>
      <c r="C51" s="12"/>
      <c r="D51" s="14">
        <f>SUM(D48+D49)</f>
        <v>21062.829999999998</v>
      </c>
      <c r="E51" s="12"/>
      <c r="F51" s="14">
        <f>SUM(F48+F49)</f>
        <v>15782.73</v>
      </c>
      <c r="G51" s="12"/>
      <c r="H51" s="14">
        <f>SUM(H48+H49)</f>
        <v>15254</v>
      </c>
      <c r="I51" s="12"/>
      <c r="J51" s="14">
        <f>SUM(J48+J49)</f>
        <v>10603</v>
      </c>
    </row>
    <row r="52" spans="1:10" ht="18">
      <c r="A52" s="4"/>
      <c r="B52" s="9"/>
      <c r="C52" s="4"/>
      <c r="D52" s="9"/>
      <c r="E52" s="4"/>
      <c r="F52" s="9"/>
      <c r="G52" s="4"/>
      <c r="H52" s="4"/>
      <c r="I52" s="4"/>
      <c r="J52" s="4"/>
    </row>
    <row r="53" spans="1:10" ht="18">
      <c r="A53" s="4"/>
      <c r="B53" s="8"/>
      <c r="C53" s="4"/>
      <c r="D53" s="8"/>
      <c r="E53" s="4"/>
      <c r="F53" s="8"/>
      <c r="G53" s="4"/>
      <c r="H53" s="4"/>
      <c r="I53" s="4"/>
      <c r="J53" s="4"/>
    </row>
    <row r="54" spans="1:10" ht="18">
      <c r="A54" s="4"/>
      <c r="B54" s="8"/>
      <c r="C54" s="4"/>
      <c r="D54" s="8"/>
      <c r="E54" s="4"/>
      <c r="F54" s="8"/>
      <c r="G54" s="4"/>
      <c r="H54" s="4"/>
      <c r="I54" s="4"/>
      <c r="J54" s="4"/>
    </row>
    <row r="55" spans="1:10" ht="18">
      <c r="A55" s="4" t="s">
        <v>30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8">
      <c r="A56" s="4" t="s">
        <v>32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8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8">
      <c r="A58" s="4" t="s">
        <v>16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8">
      <c r="A59" s="4" t="s">
        <v>29</v>
      </c>
      <c r="B59" s="4"/>
      <c r="C59" s="4"/>
      <c r="D59" s="4"/>
      <c r="E59" s="4"/>
      <c r="F59" s="4"/>
      <c r="G59" s="4"/>
      <c r="H59" s="4"/>
      <c r="I59" s="4"/>
      <c r="J59" s="4"/>
    </row>
    <row r="60" spans="1:10" ht="18">
      <c r="A60" s="4" t="s">
        <v>17</v>
      </c>
      <c r="B60" s="4"/>
      <c r="C60" s="4"/>
      <c r="D60" s="4"/>
      <c r="E60" s="4"/>
      <c r="F60" s="4"/>
      <c r="G60" s="4"/>
      <c r="H60" s="4"/>
      <c r="I60" s="4"/>
      <c r="J60" s="4"/>
    </row>
    <row r="61" spans="1:10" ht="18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8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8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8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8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8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8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8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8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8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sheetProtection/>
  <printOptions/>
  <pageMargins left="0.52" right="0.58" top="1" bottom="1" header="0.5" footer="0.5"/>
  <pageSetup horizontalDpi="300" verticalDpi="300" orientation="portrait" paperSize="9" scale="59"/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Thompson</dc:creator>
  <cp:keywords/>
  <dc:description/>
  <cp:lastModifiedBy>Mayfield</cp:lastModifiedBy>
  <cp:lastPrinted>2010-11-22T21:06:23Z</cp:lastPrinted>
  <dcterms:created xsi:type="dcterms:W3CDTF">1996-10-14T23:33:28Z</dcterms:created>
  <dcterms:modified xsi:type="dcterms:W3CDTF">2012-04-22T09:37:40Z</dcterms:modified>
  <cp:category/>
  <cp:version/>
  <cp:contentType/>
  <cp:contentStatus/>
</cp:coreProperties>
</file>