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790" windowHeight="9900" activeTab="0"/>
  </bookViews>
  <sheets>
    <sheet name="Race results" sheetId="1" r:id="rId1"/>
    <sheet name="Race prizes" sheetId="2" r:id="rId2"/>
    <sheet name="County prize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<sst xmlns="http://schemas.openxmlformats.org/spreadsheetml/2006/main" count="297" uniqueCount="128">
  <si>
    <t>Paul Maguire 5</t>
  </si>
  <si>
    <t>Stevenage</t>
  </si>
  <si>
    <t>Race medal winners</t>
  </si>
  <si>
    <t>Name</t>
  </si>
  <si>
    <t>Club</t>
  </si>
  <si>
    <t>1st Man</t>
  </si>
  <si>
    <t>2nd Man</t>
  </si>
  <si>
    <t>3rd Man</t>
  </si>
  <si>
    <t>Time</t>
  </si>
  <si>
    <t>2nd Lady</t>
  </si>
  <si>
    <t>3rd Lady</t>
  </si>
  <si>
    <t>1st M40</t>
  </si>
  <si>
    <t>2nd M40</t>
  </si>
  <si>
    <t>1st M50</t>
  </si>
  <si>
    <t>2nd M50</t>
  </si>
  <si>
    <t>1st M60</t>
  </si>
  <si>
    <t>1st M70</t>
  </si>
  <si>
    <t>1st W35</t>
  </si>
  <si>
    <t>2nd W35</t>
  </si>
  <si>
    <t>1st W45</t>
  </si>
  <si>
    <t>2nd W45</t>
  </si>
  <si>
    <t>1st W55</t>
  </si>
  <si>
    <t>1st W65</t>
  </si>
  <si>
    <t>1st team</t>
  </si>
  <si>
    <t>Men</t>
  </si>
  <si>
    <t>Women</t>
  </si>
  <si>
    <t>Sunday 23rd September 2012</t>
  </si>
  <si>
    <t>Open Pos</t>
  </si>
  <si>
    <t>Total</t>
  </si>
  <si>
    <t>1st Lady</t>
  </si>
  <si>
    <t>Herts County 5 mile Champs</t>
  </si>
  <si>
    <t>3rd M40</t>
  </si>
  <si>
    <t>3rd M50</t>
  </si>
  <si>
    <t>2nd M60</t>
  </si>
  <si>
    <t>3rd M60</t>
  </si>
  <si>
    <t>2nd M70</t>
  </si>
  <si>
    <t>3rd M70</t>
  </si>
  <si>
    <t>3rd W35</t>
  </si>
  <si>
    <t>3rd W45</t>
  </si>
  <si>
    <t>2nd W55</t>
  </si>
  <si>
    <t>3rd W55</t>
  </si>
  <si>
    <t>2nd W65</t>
  </si>
  <si>
    <t>SENIOR CHAMPS</t>
  </si>
  <si>
    <t>Men (S)</t>
  </si>
  <si>
    <t>2nd team</t>
  </si>
  <si>
    <t>Ladies (S)</t>
  </si>
  <si>
    <t>3rd team</t>
  </si>
  <si>
    <t>VET CHAMPS</t>
  </si>
  <si>
    <t>Men (V)</t>
  </si>
  <si>
    <t>County Vet</t>
  </si>
  <si>
    <t>County Senior</t>
  </si>
  <si>
    <t>Ladies (V)</t>
  </si>
  <si>
    <t>Open</t>
  </si>
  <si>
    <t>ANDREW MYNOTT</t>
  </si>
  <si>
    <t>SAFFRON STRIDERS</t>
  </si>
  <si>
    <t>STEPHEN BUCKLE</t>
  </si>
  <si>
    <t>ST ALBANS STRIDERS</t>
  </si>
  <si>
    <t>GARY WARREN</t>
  </si>
  <si>
    <t>JO LAING</t>
  </si>
  <si>
    <t>FAIRLANDS VALLEY SPARTANS</t>
  </si>
  <si>
    <t>SUSAN MILLWARD</t>
  </si>
  <si>
    <t>GARDEN CITY RUNNERS</t>
  </si>
  <si>
    <t>ANDREA MANN</t>
  </si>
  <si>
    <t>JEREMY WEIGHTMAN</t>
  </si>
  <si>
    <t>UNATTACHED</t>
  </si>
  <si>
    <t>PAUL GURR</t>
  </si>
  <si>
    <t>COLIN BRAYBROOK</t>
  </si>
  <si>
    <t>KENNY BLYTHE</t>
  </si>
  <si>
    <t>WARE JOGGERS</t>
  </si>
  <si>
    <t>CHRIS KING</t>
  </si>
  <si>
    <t>NORTH HERTS ROAD RUNNERS</t>
  </si>
  <si>
    <t>MARK TAPLIN</t>
  </si>
  <si>
    <t>SAFFRON STRDIERS</t>
  </si>
  <si>
    <t>GARRY WARREN</t>
  </si>
  <si>
    <t>COSTA MICHAEL</t>
  </si>
  <si>
    <t>BARNET &amp; DISTRICT AC</t>
  </si>
  <si>
    <t>DAVID BOWKER</t>
  </si>
  <si>
    <t>JIM BROWN</t>
  </si>
  <si>
    <t>PAULINE MICHAEL</t>
  </si>
  <si>
    <t>MARGARET WADDINGHAM</t>
  </si>
  <si>
    <t>COLIN EGLETON</t>
  </si>
  <si>
    <t>JOHN BUTCHER</t>
  </si>
  <si>
    <t>ROY STRINGER</t>
  </si>
  <si>
    <t>LORRAINE THOMAS</t>
  </si>
  <si>
    <t>DEIDRE HEYDECKER</t>
  </si>
  <si>
    <t>JENNI VINER</t>
  </si>
  <si>
    <t>VAL STRINGER</t>
  </si>
  <si>
    <t>ANNE RAMSDEN</t>
  </si>
  <si>
    <t>ANN TRYSSESOONE</t>
  </si>
  <si>
    <t>NICKY LORIMER</t>
  </si>
  <si>
    <t>FAIRLANDS VALLEY SPARTANS 'A'</t>
  </si>
  <si>
    <t>FAIRLANDS VALLEY SPARTANS 'B'</t>
  </si>
  <si>
    <t>KAREN ELLIS</t>
  </si>
  <si>
    <t>MARIA THORNE</t>
  </si>
  <si>
    <t>PAULA GOLLOP</t>
  </si>
  <si>
    <t>CHARLOTTE MICHAEL</t>
  </si>
  <si>
    <t>CLARE BOUTLE</t>
  </si>
  <si>
    <t>TODD GRAY</t>
  </si>
  <si>
    <t>ADRIAN DONNELLY</t>
  </si>
  <si>
    <t>PETER SMITH</t>
  </si>
  <si>
    <t>MARK GOODWIN</t>
  </si>
  <si>
    <t xml:space="preserve"> MIKE BAGNALL</t>
  </si>
  <si>
    <t>CHRIS WILLIAMS</t>
  </si>
  <si>
    <t>PETER BAKER</t>
  </si>
  <si>
    <t>ROBERT CASSERLEY</t>
  </si>
  <si>
    <t>PETER HARVEY</t>
  </si>
  <si>
    <t>IAN MUNRO</t>
  </si>
  <si>
    <t>Open Pos F</t>
  </si>
  <si>
    <t>County</t>
  </si>
  <si>
    <t>Pos</t>
  </si>
  <si>
    <t>No.</t>
  </si>
  <si>
    <t>Surname</t>
  </si>
  <si>
    <t>Cat.</t>
  </si>
  <si>
    <t>M/F open</t>
  </si>
  <si>
    <t>Cat</t>
  </si>
  <si>
    <t>Senior</t>
  </si>
  <si>
    <t xml:space="preserve"> S Team</t>
  </si>
  <si>
    <t>Vet</t>
  </si>
  <si>
    <t>V Team</t>
  </si>
  <si>
    <t>M</t>
  </si>
  <si>
    <t>M/F</t>
  </si>
  <si>
    <t>County?</t>
  </si>
  <si>
    <t>PETER WESTLAKE</t>
  </si>
  <si>
    <t>FRANK DUDBRIDGE</t>
  </si>
  <si>
    <t>THMES HARE AND HOUNDS</t>
  </si>
  <si>
    <t>HELEN CAIRNS</t>
  </si>
  <si>
    <t>YES</t>
  </si>
  <si>
    <t>WAYNE AYLOTT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</si>
</sst>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0" fontId="36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36" fillId="34" borderId="10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36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36" fillId="34" borderId="14" xfId="0" applyFont="1" applyFill="1" applyBorder="1" applyAlignment="1">
      <alignment/>
    </xf>
    <xf numFmtId="0" fontId="36" fillId="35" borderId="15" xfId="0" applyFont="1" applyFill="1" applyBorder="1" applyAlignment="1">
      <alignment horizontal="center"/>
    </xf>
    <xf numFmtId="0" fontId="36" fillId="36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6" fillId="0" borderId="16" xfId="0" applyFont="1" applyBorder="1" applyAlignment="1">
      <alignment horizontal="center"/>
    </xf>
    <xf numFmtId="2" fontId="36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6" fillId="13" borderId="15" xfId="0" applyFont="1" applyFill="1" applyBorder="1" applyAlignment="1">
      <alignment/>
    </xf>
    <xf numFmtId="0" fontId="36" fillId="0" borderId="0" xfId="0" applyFont="1" applyBorder="1" applyAlignment="1">
      <alignment/>
    </xf>
    <xf numFmtId="0" fontId="2" fillId="37" borderId="0" xfId="0" applyFont="1" applyFill="1" applyAlignment="1">
      <alignment/>
    </xf>
    <xf numFmtId="0" fontId="0" fillId="38" borderId="0" xfId="0" applyFill="1" applyAlignment="1">
      <alignment horizontal="center"/>
    </xf>
    <xf numFmtId="0" fontId="36" fillId="13" borderId="17" xfId="0" applyFont="1" applyFill="1" applyBorder="1" applyAlignment="1">
      <alignment horizontal="left"/>
    </xf>
    <xf numFmtId="0" fontId="36" fillId="13" borderId="15" xfId="0" applyFont="1" applyFill="1" applyBorder="1" applyAlignment="1">
      <alignment horizontal="left"/>
    </xf>
    <xf numFmtId="0" fontId="36" fillId="13" borderId="15" xfId="0" applyFont="1" applyFill="1" applyBorder="1" applyAlignment="1">
      <alignment horizontal="center"/>
    </xf>
    <xf numFmtId="0" fontId="36" fillId="13" borderId="18" xfId="0" applyFont="1" applyFill="1" applyBorder="1" applyAlignment="1">
      <alignment horizontal="center"/>
    </xf>
    <xf numFmtId="0" fontId="36" fillId="35" borderId="17" xfId="0" applyFont="1" applyFill="1" applyBorder="1" applyAlignment="1">
      <alignment horizontal="left"/>
    </xf>
    <xf numFmtId="0" fontId="36" fillId="35" borderId="15" xfId="0" applyFont="1" applyFill="1" applyBorder="1" applyAlignment="1">
      <alignment horizontal="left"/>
    </xf>
    <xf numFmtId="0" fontId="36" fillId="35" borderId="15" xfId="0" applyFont="1" applyFill="1" applyBorder="1" applyAlignment="1">
      <alignment horizontal="center"/>
    </xf>
    <xf numFmtId="0" fontId="36" fillId="35" borderId="18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33" borderId="19" xfId="0" applyFont="1" applyFill="1" applyBorder="1" applyAlignment="1">
      <alignment horizontal="left"/>
    </xf>
    <xf numFmtId="0" fontId="36" fillId="33" borderId="2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6" fillId="36" borderId="15" xfId="0" applyFont="1" applyFill="1" applyBorder="1" applyAlignment="1">
      <alignment horizontal="center"/>
    </xf>
    <xf numFmtId="0" fontId="36" fillId="36" borderId="18" xfId="0" applyFont="1" applyFill="1" applyBorder="1" applyAlignment="1">
      <alignment horizontal="center"/>
    </xf>
    <xf numFmtId="0" fontId="36" fillId="36" borderId="17" xfId="0" applyFont="1" applyFill="1" applyBorder="1" applyAlignment="1">
      <alignment horizontal="left"/>
    </xf>
    <xf numFmtId="0" fontId="36" fillId="36" borderId="15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ul%20Maguire%205m%202012%20amended%2024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</sheetNames>
    <sheetDataSet>
      <sheetData sheetId="0">
        <row r="4">
          <cell r="A4">
            <v>1</v>
          </cell>
          <cell r="B4" t="str">
            <v>VON</v>
          </cell>
          <cell r="C4" t="str">
            <v>MAGUIRE</v>
          </cell>
          <cell r="D4" t="str">
            <v>F</v>
          </cell>
          <cell r="E4">
            <v>40</v>
          </cell>
          <cell r="F4">
            <v>26245</v>
          </cell>
          <cell r="G4" t="str">
            <v>F35</v>
          </cell>
          <cell r="H4" t="str">
            <v>UNATTACHED</v>
          </cell>
          <cell r="I4" t="str">
            <v>NO</v>
          </cell>
        </row>
        <row r="5">
          <cell r="A5">
            <v>2</v>
          </cell>
          <cell r="B5" t="str">
            <v>ROB</v>
          </cell>
          <cell r="C5" t="str">
            <v>FULLEYLOVE</v>
          </cell>
          <cell r="D5" t="str">
            <v>M</v>
          </cell>
          <cell r="E5">
            <v>25</v>
          </cell>
          <cell r="F5">
            <v>31777</v>
          </cell>
          <cell r="G5" t="str">
            <v>MS</v>
          </cell>
          <cell r="H5" t="str">
            <v>UNATTACHED</v>
          </cell>
          <cell r="I5" t="str">
            <v>NO</v>
          </cell>
        </row>
        <row r="6">
          <cell r="A6">
            <v>3</v>
          </cell>
          <cell r="B6" t="str">
            <v>KENNY</v>
          </cell>
          <cell r="C6" t="str">
            <v>BLYTHE</v>
          </cell>
          <cell r="D6" t="str">
            <v>M</v>
          </cell>
          <cell r="E6">
            <v>61</v>
          </cell>
          <cell r="F6">
            <v>18776</v>
          </cell>
          <cell r="G6" t="str">
            <v>M60</v>
          </cell>
          <cell r="H6" t="str">
            <v>WARE JOGGERS</v>
          </cell>
          <cell r="I6" t="str">
            <v>YES</v>
          </cell>
        </row>
        <row r="7">
          <cell r="A7">
            <v>4</v>
          </cell>
          <cell r="B7" t="str">
            <v>JUDE</v>
          </cell>
          <cell r="C7" t="str">
            <v>MANSER</v>
          </cell>
          <cell r="D7" t="str">
            <v>F</v>
          </cell>
          <cell r="E7">
            <v>54</v>
          </cell>
          <cell r="F7">
            <v>21365</v>
          </cell>
          <cell r="G7" t="str">
            <v>F45</v>
          </cell>
          <cell r="H7" t="str">
            <v>WARE JOGGERS</v>
          </cell>
          <cell r="I7" t="str">
            <v>NO</v>
          </cell>
        </row>
        <row r="8">
          <cell r="A8">
            <v>5</v>
          </cell>
          <cell r="B8" t="str">
            <v>DAVID</v>
          </cell>
          <cell r="C8" t="str">
            <v>BEASLEY</v>
          </cell>
          <cell r="D8" t="str">
            <v>M</v>
          </cell>
          <cell r="E8">
            <v>72</v>
          </cell>
          <cell r="F8">
            <v>14682</v>
          </cell>
          <cell r="G8" t="str">
            <v>M70</v>
          </cell>
          <cell r="H8" t="str">
            <v>HERTS PHOENIX</v>
          </cell>
          <cell r="I8" t="str">
            <v>YES</v>
          </cell>
        </row>
        <row r="9">
          <cell r="A9">
            <v>6</v>
          </cell>
          <cell r="B9" t="str">
            <v>KAREN</v>
          </cell>
          <cell r="C9" t="str">
            <v>SMITH</v>
          </cell>
          <cell r="D9" t="str">
            <v>F</v>
          </cell>
          <cell r="E9">
            <v>47</v>
          </cell>
          <cell r="F9">
            <v>24003</v>
          </cell>
          <cell r="G9" t="str">
            <v>F45</v>
          </cell>
          <cell r="H9" t="str">
            <v>WATFORD JOGGERS</v>
          </cell>
          <cell r="I9" t="str">
            <v>YES</v>
          </cell>
        </row>
        <row r="10">
          <cell r="A10">
            <v>7</v>
          </cell>
          <cell r="B10" t="str">
            <v>DEIDRE</v>
          </cell>
          <cell r="C10" t="str">
            <v>HEYDECKER</v>
          </cell>
          <cell r="D10" t="str">
            <v>F</v>
          </cell>
          <cell r="E10">
            <v>57</v>
          </cell>
          <cell r="F10">
            <v>20299</v>
          </cell>
          <cell r="G10" t="str">
            <v>F55</v>
          </cell>
          <cell r="H10" t="str">
            <v>ST ALBANS STRIDERS</v>
          </cell>
          <cell r="I10" t="str">
            <v>YES</v>
          </cell>
        </row>
        <row r="11">
          <cell r="A11">
            <v>8</v>
          </cell>
          <cell r="B11" t="str">
            <v>KEVIN</v>
          </cell>
          <cell r="C11" t="str">
            <v>GOURNAY</v>
          </cell>
          <cell r="D11" t="str">
            <v>M</v>
          </cell>
          <cell r="E11">
            <v>66</v>
          </cell>
          <cell r="F11">
            <v>16955</v>
          </cell>
          <cell r="G11" t="str">
            <v>M60</v>
          </cell>
          <cell r="H11" t="str">
            <v>BROXBOURNE RUNNERS</v>
          </cell>
          <cell r="I11" t="str">
            <v>YES</v>
          </cell>
        </row>
        <row r="12">
          <cell r="A12">
            <v>9</v>
          </cell>
          <cell r="B12" t="str">
            <v>CHRIS</v>
          </cell>
          <cell r="C12" t="str">
            <v>WILLIAMS</v>
          </cell>
          <cell r="D12" t="str">
            <v>M</v>
          </cell>
          <cell r="E12">
            <v>31</v>
          </cell>
          <cell r="F12">
            <v>29667</v>
          </cell>
          <cell r="G12" t="str">
            <v>MS</v>
          </cell>
          <cell r="H12" t="str">
            <v>WARE JOGGERS</v>
          </cell>
          <cell r="I12" t="str">
            <v>YES</v>
          </cell>
        </row>
        <row r="13">
          <cell r="A13">
            <v>10</v>
          </cell>
          <cell r="B13" t="str">
            <v>JEREMY</v>
          </cell>
          <cell r="C13" t="str">
            <v>WEIGHTMAN</v>
          </cell>
          <cell r="D13" t="str">
            <v>M</v>
          </cell>
          <cell r="E13">
            <v>49</v>
          </cell>
          <cell r="F13">
            <v>23039</v>
          </cell>
          <cell r="G13" t="str">
            <v>M40</v>
          </cell>
          <cell r="H13" t="str">
            <v>UNATTACHED</v>
          </cell>
          <cell r="I13" t="str">
            <v>YES</v>
          </cell>
        </row>
        <row r="14">
          <cell r="A14">
            <v>11</v>
          </cell>
          <cell r="B14" t="str">
            <v>ANNE</v>
          </cell>
          <cell r="C14" t="str">
            <v>RAMSDEN</v>
          </cell>
          <cell r="D14" t="str">
            <v>F</v>
          </cell>
          <cell r="E14">
            <v>59</v>
          </cell>
          <cell r="F14">
            <v>19393</v>
          </cell>
          <cell r="G14" t="str">
            <v>F55</v>
          </cell>
          <cell r="H14" t="str">
            <v>WARE JOGGERS</v>
          </cell>
          <cell r="I14" t="str">
            <v>YES</v>
          </cell>
        </row>
        <row r="15">
          <cell r="A15">
            <v>12</v>
          </cell>
          <cell r="B15" t="str">
            <v>JENNI</v>
          </cell>
          <cell r="C15" t="str">
            <v>VINER</v>
          </cell>
          <cell r="D15" t="str">
            <v>F</v>
          </cell>
          <cell r="E15">
            <v>57</v>
          </cell>
          <cell r="F15">
            <v>20304</v>
          </cell>
          <cell r="G15" t="str">
            <v>F55</v>
          </cell>
          <cell r="H15" t="str">
            <v>WARE JOGGERS</v>
          </cell>
          <cell r="I15" t="str">
            <v>YES</v>
          </cell>
        </row>
        <row r="16">
          <cell r="A16">
            <v>13</v>
          </cell>
          <cell r="B16" t="str">
            <v>STEPHEN</v>
          </cell>
          <cell r="C16" t="str">
            <v>PIKE</v>
          </cell>
          <cell r="D16" t="str">
            <v>M</v>
          </cell>
          <cell r="E16">
            <v>53</v>
          </cell>
          <cell r="F16">
            <v>21494</v>
          </cell>
          <cell r="G16" t="str">
            <v>M50</v>
          </cell>
          <cell r="H16" t="str">
            <v>FAIRLANDS VALLEY SPARTANS</v>
          </cell>
          <cell r="I16" t="str">
            <v>YES</v>
          </cell>
        </row>
        <row r="17">
          <cell r="A17">
            <v>14</v>
          </cell>
          <cell r="B17" t="str">
            <v>SARAH</v>
          </cell>
          <cell r="C17" t="str">
            <v>PIKE</v>
          </cell>
          <cell r="D17" t="str">
            <v>F</v>
          </cell>
          <cell r="E17">
            <v>18</v>
          </cell>
          <cell r="F17">
            <v>34275</v>
          </cell>
          <cell r="G17" t="str">
            <v>FS</v>
          </cell>
          <cell r="H17" t="str">
            <v>S&amp;NHAC</v>
          </cell>
          <cell r="I17" t="str">
            <v>YES</v>
          </cell>
        </row>
        <row r="18">
          <cell r="A18">
            <v>15</v>
          </cell>
          <cell r="B18" t="str">
            <v>PETER</v>
          </cell>
          <cell r="C18" t="str">
            <v>WESTLAKE</v>
          </cell>
          <cell r="D18" t="str">
            <v>M</v>
          </cell>
          <cell r="E18">
            <v>79</v>
          </cell>
          <cell r="F18">
            <v>12288</v>
          </cell>
          <cell r="G18" t="str">
            <v>M70</v>
          </cell>
          <cell r="H18" t="str">
            <v>GARDEN CITY RUNNERS</v>
          </cell>
          <cell r="I18" t="str">
            <v>YES</v>
          </cell>
        </row>
        <row r="19">
          <cell r="A19">
            <v>16</v>
          </cell>
          <cell r="B19" t="str">
            <v>ELEANOR</v>
          </cell>
          <cell r="C19" t="str">
            <v>DRAPER</v>
          </cell>
          <cell r="D19" t="str">
            <v>F</v>
          </cell>
          <cell r="E19">
            <v>77</v>
          </cell>
          <cell r="F19">
            <v>12905</v>
          </cell>
          <cell r="G19" t="str">
            <v>F75</v>
          </cell>
          <cell r="H19" t="str">
            <v>GARDEN CITY RUNNERS</v>
          </cell>
          <cell r="I19" t="str">
            <v>YES</v>
          </cell>
        </row>
        <row r="20">
          <cell r="A20">
            <v>17</v>
          </cell>
          <cell r="B20" t="str">
            <v>DENNIS</v>
          </cell>
          <cell r="C20" t="str">
            <v>DRAPER</v>
          </cell>
          <cell r="D20" t="str">
            <v>M</v>
          </cell>
          <cell r="E20">
            <v>76</v>
          </cell>
          <cell r="F20">
            <v>13347</v>
          </cell>
          <cell r="G20" t="str">
            <v>M70</v>
          </cell>
          <cell r="H20" t="str">
            <v>GARDEN CITY RUNNERS</v>
          </cell>
          <cell r="I20" t="str">
            <v>YES</v>
          </cell>
        </row>
        <row r="21">
          <cell r="A21">
            <v>18</v>
          </cell>
          <cell r="B21" t="str">
            <v>ANDREW</v>
          </cell>
          <cell r="C21" t="str">
            <v>MYNOTT</v>
          </cell>
          <cell r="D21" t="str">
            <v>M</v>
          </cell>
          <cell r="E21">
            <v>36</v>
          </cell>
          <cell r="F21">
            <v>27960</v>
          </cell>
          <cell r="G21" t="str">
            <v>MS</v>
          </cell>
          <cell r="H21" t="str">
            <v>SAFFRON STRIDERS</v>
          </cell>
          <cell r="I21" t="str">
            <v>YES</v>
          </cell>
        </row>
        <row r="22">
          <cell r="A22">
            <v>19</v>
          </cell>
          <cell r="B22" t="str">
            <v>KATE</v>
          </cell>
          <cell r="C22" t="str">
            <v>JEFFREE</v>
          </cell>
          <cell r="D22" t="str">
            <v>F</v>
          </cell>
          <cell r="E22">
            <v>27</v>
          </cell>
          <cell r="F22">
            <v>30970</v>
          </cell>
          <cell r="G22" t="str">
            <v>FS</v>
          </cell>
          <cell r="H22" t="str">
            <v>PURPLE PATCH RUNNERS</v>
          </cell>
          <cell r="I22" t="str">
            <v>YES</v>
          </cell>
        </row>
        <row r="23">
          <cell r="A23">
            <v>20</v>
          </cell>
          <cell r="B23" t="str">
            <v>MARK</v>
          </cell>
          <cell r="C23" t="str">
            <v>STEAD</v>
          </cell>
          <cell r="D23" t="str">
            <v>M</v>
          </cell>
          <cell r="E23">
            <v>44</v>
          </cell>
          <cell r="F23">
            <v>24963</v>
          </cell>
          <cell r="G23" t="str">
            <v>M40</v>
          </cell>
          <cell r="H23" t="str">
            <v>BIGGLESWADE AC</v>
          </cell>
          <cell r="I23" t="str">
            <v>NO</v>
          </cell>
        </row>
        <row r="24">
          <cell r="A24">
            <v>21</v>
          </cell>
          <cell r="B24" t="str">
            <v>ELAINE</v>
          </cell>
          <cell r="C24" t="str">
            <v>STEAD</v>
          </cell>
          <cell r="D24" t="str">
            <v>F</v>
          </cell>
          <cell r="E24">
            <v>41</v>
          </cell>
          <cell r="F24">
            <v>25985</v>
          </cell>
          <cell r="G24" t="str">
            <v>F35</v>
          </cell>
          <cell r="H24" t="str">
            <v>BIGGLESWADE AC</v>
          </cell>
          <cell r="I24" t="str">
            <v>NO</v>
          </cell>
        </row>
        <row r="25">
          <cell r="A25">
            <v>22</v>
          </cell>
          <cell r="B25" t="str">
            <v>ROGER</v>
          </cell>
          <cell r="C25" t="str">
            <v>PARTRIDGE</v>
          </cell>
          <cell r="D25" t="str">
            <v>M</v>
          </cell>
          <cell r="E25">
            <v>52</v>
          </cell>
          <cell r="F25">
            <v>22102</v>
          </cell>
          <cell r="G25" t="str">
            <v>M50</v>
          </cell>
          <cell r="H25" t="str">
            <v>WARE JOGGERS</v>
          </cell>
          <cell r="I25" t="str">
            <v>YES</v>
          </cell>
        </row>
        <row r="26">
          <cell r="A26">
            <v>23</v>
          </cell>
          <cell r="B26" t="str">
            <v>TERRY</v>
          </cell>
          <cell r="C26" t="str">
            <v>SAGE</v>
          </cell>
          <cell r="D26" t="str">
            <v>M</v>
          </cell>
          <cell r="E26">
            <v>65</v>
          </cell>
          <cell r="F26">
            <v>17138</v>
          </cell>
          <cell r="G26" t="str">
            <v>M60</v>
          </cell>
          <cell r="H26" t="str">
            <v>UNATTACHED</v>
          </cell>
          <cell r="I26" t="str">
            <v>NO</v>
          </cell>
        </row>
        <row r="27">
          <cell r="A27">
            <v>24</v>
          </cell>
          <cell r="B27" t="str">
            <v>ANTHONY</v>
          </cell>
          <cell r="C27" t="str">
            <v>WHITE</v>
          </cell>
          <cell r="D27" t="str">
            <v>M</v>
          </cell>
          <cell r="E27">
            <v>56</v>
          </cell>
          <cell r="F27">
            <v>20672</v>
          </cell>
          <cell r="G27" t="str">
            <v>M50</v>
          </cell>
          <cell r="H27" t="str">
            <v>FAIRLANDS VALLEY SPARTANS</v>
          </cell>
          <cell r="I27" t="str">
            <v>YES</v>
          </cell>
        </row>
        <row r="28">
          <cell r="A28">
            <v>25</v>
          </cell>
          <cell r="B28" t="str">
            <v>ROY</v>
          </cell>
          <cell r="C28" t="str">
            <v>STRINGER</v>
          </cell>
          <cell r="D28" t="str">
            <v>M</v>
          </cell>
          <cell r="E28">
            <v>76</v>
          </cell>
          <cell r="F28">
            <v>13302</v>
          </cell>
          <cell r="G28" t="str">
            <v>M70</v>
          </cell>
          <cell r="H28" t="str">
            <v>WARE JOGGERS</v>
          </cell>
          <cell r="I28" t="str">
            <v>YES</v>
          </cell>
        </row>
        <row r="29">
          <cell r="A29">
            <v>26</v>
          </cell>
          <cell r="B29" t="str">
            <v>VAL</v>
          </cell>
          <cell r="C29" t="str">
            <v>STRINGER</v>
          </cell>
          <cell r="D29" t="str">
            <v>F</v>
          </cell>
          <cell r="E29">
            <v>75</v>
          </cell>
          <cell r="F29">
            <v>13714</v>
          </cell>
          <cell r="G29" t="str">
            <v>F75</v>
          </cell>
          <cell r="H29" t="str">
            <v>WARE JOGGERS</v>
          </cell>
          <cell r="I29" t="str">
            <v>YES</v>
          </cell>
        </row>
        <row r="30">
          <cell r="A30">
            <v>27</v>
          </cell>
          <cell r="B30" t="str">
            <v>JOHN</v>
          </cell>
          <cell r="C30" t="str">
            <v>HOPE</v>
          </cell>
          <cell r="D30" t="str">
            <v>M</v>
          </cell>
          <cell r="E30">
            <v>63</v>
          </cell>
          <cell r="F30">
            <v>17914</v>
          </cell>
          <cell r="G30" t="str">
            <v>M60</v>
          </cell>
          <cell r="H30" t="str">
            <v>ST ALBANS STRIDERS</v>
          </cell>
          <cell r="I30" t="str">
            <v>YES</v>
          </cell>
        </row>
        <row r="31">
          <cell r="A31">
            <v>28</v>
          </cell>
          <cell r="B31" t="str">
            <v>LES</v>
          </cell>
          <cell r="C31" t="str">
            <v>TAYLOR</v>
          </cell>
          <cell r="D31" t="str">
            <v>M</v>
          </cell>
          <cell r="E31">
            <v>48</v>
          </cell>
          <cell r="F31">
            <v>23423</v>
          </cell>
          <cell r="G31" t="str">
            <v>M40</v>
          </cell>
          <cell r="H31" t="str">
            <v>WARE JOGGERS</v>
          </cell>
          <cell r="I31" t="str">
            <v>YES</v>
          </cell>
        </row>
        <row r="32">
          <cell r="A32">
            <v>29</v>
          </cell>
          <cell r="B32" t="str">
            <v>RYAN</v>
          </cell>
          <cell r="C32" t="str">
            <v>FAULKNER</v>
          </cell>
          <cell r="D32" t="str">
            <v>M</v>
          </cell>
          <cell r="E32">
            <v>18</v>
          </cell>
          <cell r="F32">
            <v>34339</v>
          </cell>
          <cell r="G32" t="str">
            <v>MS</v>
          </cell>
          <cell r="H32" t="str">
            <v>HERTS PHOENIX</v>
          </cell>
          <cell r="I32" t="str">
            <v>YES</v>
          </cell>
        </row>
        <row r="33">
          <cell r="A33">
            <v>30</v>
          </cell>
          <cell r="B33" t="str">
            <v>STEPHEN</v>
          </cell>
          <cell r="C33" t="str">
            <v>FAULKNER</v>
          </cell>
          <cell r="D33" t="str">
            <v>M</v>
          </cell>
          <cell r="E33">
            <v>54</v>
          </cell>
          <cell r="F33">
            <v>21211</v>
          </cell>
          <cell r="G33" t="str">
            <v>M50</v>
          </cell>
          <cell r="H33" t="str">
            <v>UNATTACHED</v>
          </cell>
          <cell r="I33" t="str">
            <v>NO</v>
          </cell>
        </row>
        <row r="34">
          <cell r="A34">
            <v>31</v>
          </cell>
          <cell r="B34" t="str">
            <v>STEPHEN</v>
          </cell>
          <cell r="C34" t="str">
            <v>HANCOCK</v>
          </cell>
          <cell r="D34" t="str">
            <v>M</v>
          </cell>
          <cell r="E34">
            <v>62</v>
          </cell>
          <cell r="F34">
            <v>18487</v>
          </cell>
          <cell r="G34" t="str">
            <v>M60</v>
          </cell>
          <cell r="H34" t="str">
            <v>UNATTACHED</v>
          </cell>
          <cell r="I34" t="str">
            <v>NO</v>
          </cell>
        </row>
        <row r="35">
          <cell r="A35">
            <v>32</v>
          </cell>
          <cell r="B35" t="str">
            <v>MARK</v>
          </cell>
          <cell r="C35" t="str">
            <v>GOODWIN</v>
          </cell>
          <cell r="D35" t="str">
            <v>M</v>
          </cell>
          <cell r="E35">
            <v>55</v>
          </cell>
          <cell r="F35">
            <v>21086</v>
          </cell>
          <cell r="G35" t="str">
            <v>M50</v>
          </cell>
          <cell r="H35" t="str">
            <v>FAIRLANDS VALLEY SPARTANS</v>
          </cell>
          <cell r="I35" t="str">
            <v>YES</v>
          </cell>
        </row>
        <row r="36">
          <cell r="A36">
            <v>33</v>
          </cell>
          <cell r="B36" t="str">
            <v>HELEN</v>
          </cell>
          <cell r="C36" t="str">
            <v>CAIRNS</v>
          </cell>
          <cell r="D36" t="str">
            <v>F</v>
          </cell>
          <cell r="E36">
            <v>38</v>
          </cell>
          <cell r="F36">
            <v>27156</v>
          </cell>
          <cell r="G36" t="str">
            <v>F35</v>
          </cell>
          <cell r="H36" t="str">
            <v>NORTH HERTS ROAD RUNNERS</v>
          </cell>
          <cell r="I36" t="str">
            <v>NO</v>
          </cell>
        </row>
        <row r="37">
          <cell r="A37">
            <v>34</v>
          </cell>
          <cell r="B37" t="str">
            <v>WAYNE</v>
          </cell>
          <cell r="C37" t="str">
            <v>AYLOTT</v>
          </cell>
          <cell r="D37" t="str">
            <v>M</v>
          </cell>
          <cell r="E37">
            <v>49</v>
          </cell>
          <cell r="F37">
            <v>23201</v>
          </cell>
          <cell r="G37" t="str">
            <v>M40</v>
          </cell>
          <cell r="H37" t="str">
            <v>GARDEN CITY RUNNERS</v>
          </cell>
          <cell r="I37" t="str">
            <v>YES</v>
          </cell>
        </row>
        <row r="38">
          <cell r="A38">
            <v>35</v>
          </cell>
          <cell r="B38" t="str">
            <v>MIKE</v>
          </cell>
          <cell r="C38" t="str">
            <v>BAGNALL</v>
          </cell>
          <cell r="D38" t="str">
            <v>M</v>
          </cell>
          <cell r="E38">
            <v>29</v>
          </cell>
          <cell r="F38">
            <v>30369</v>
          </cell>
          <cell r="G38" t="str">
            <v>MS</v>
          </cell>
          <cell r="H38" t="str">
            <v>WARE JOGGERS</v>
          </cell>
          <cell r="I38" t="str">
            <v>YES</v>
          </cell>
        </row>
        <row r="39">
          <cell r="A39">
            <v>36</v>
          </cell>
          <cell r="B39" t="str">
            <v>PHIL</v>
          </cell>
          <cell r="C39" t="str">
            <v>HUDSON</v>
          </cell>
          <cell r="D39" t="str">
            <v>M</v>
          </cell>
          <cell r="E39">
            <v>56</v>
          </cell>
          <cell r="F39">
            <v>20693</v>
          </cell>
          <cell r="G39" t="str">
            <v>M50</v>
          </cell>
          <cell r="H39" t="str">
            <v>WARE JOGGERS</v>
          </cell>
          <cell r="I39" t="str">
            <v>YES</v>
          </cell>
        </row>
        <row r="40">
          <cell r="A40">
            <v>37</v>
          </cell>
          <cell r="B40" t="str">
            <v>RICHARD</v>
          </cell>
          <cell r="C40" t="str">
            <v>BROWN</v>
          </cell>
          <cell r="D40" t="str">
            <v>M</v>
          </cell>
          <cell r="E40">
            <v>56</v>
          </cell>
          <cell r="F40">
            <v>20419</v>
          </cell>
          <cell r="G40" t="str">
            <v>M50</v>
          </cell>
          <cell r="H40" t="str">
            <v>GARDEN CITY RUNNERS</v>
          </cell>
          <cell r="I40" t="str">
            <v>NO</v>
          </cell>
        </row>
        <row r="41">
          <cell r="A41">
            <v>38</v>
          </cell>
          <cell r="B41" t="str">
            <v>NICK</v>
          </cell>
          <cell r="C41" t="str">
            <v>MALPELI</v>
          </cell>
          <cell r="D41" t="str">
            <v>M</v>
          </cell>
          <cell r="E41">
            <v>46</v>
          </cell>
          <cell r="F41">
            <v>24249</v>
          </cell>
          <cell r="G41" t="str">
            <v>M40</v>
          </cell>
          <cell r="H41" t="str">
            <v>NORTH HERTS ROAD RUNNERS</v>
          </cell>
          <cell r="I41" t="str">
            <v>YES</v>
          </cell>
        </row>
        <row r="42">
          <cell r="A42">
            <v>39</v>
          </cell>
          <cell r="B42" t="str">
            <v>KEVIN</v>
          </cell>
          <cell r="C42" t="str">
            <v>WALKER</v>
          </cell>
          <cell r="D42" t="str">
            <v>M</v>
          </cell>
          <cell r="E42">
            <v>49</v>
          </cell>
          <cell r="F42">
            <v>23058</v>
          </cell>
          <cell r="G42" t="str">
            <v>M40</v>
          </cell>
          <cell r="H42" t="str">
            <v>UNATTACHED</v>
          </cell>
          <cell r="I42" t="str">
            <v>NO</v>
          </cell>
        </row>
        <row r="43">
          <cell r="A43">
            <v>40</v>
          </cell>
          <cell r="B43" t="str">
            <v>ADRIAN</v>
          </cell>
          <cell r="C43" t="str">
            <v>DONNELLY</v>
          </cell>
          <cell r="D43" t="str">
            <v>M</v>
          </cell>
          <cell r="E43">
            <v>34</v>
          </cell>
          <cell r="F43">
            <v>28716</v>
          </cell>
          <cell r="G43" t="str">
            <v>MS</v>
          </cell>
          <cell r="H43" t="str">
            <v>FAIRLANDS VALLEY SPARTANS</v>
          </cell>
          <cell r="I43" t="str">
            <v>YES</v>
          </cell>
        </row>
        <row r="44">
          <cell r="A44">
            <v>41</v>
          </cell>
          <cell r="B44" t="str">
            <v>HAZEL</v>
          </cell>
          <cell r="C44" t="str">
            <v>CLARK</v>
          </cell>
          <cell r="D44" t="str">
            <v>F</v>
          </cell>
          <cell r="E44">
            <v>33</v>
          </cell>
          <cell r="F44">
            <v>28831</v>
          </cell>
          <cell r="G44" t="str">
            <v>FS</v>
          </cell>
          <cell r="H44" t="str">
            <v>WARE JOGGERS</v>
          </cell>
          <cell r="I44" t="str">
            <v>YES</v>
          </cell>
        </row>
        <row r="45">
          <cell r="A45">
            <v>42</v>
          </cell>
          <cell r="B45" t="str">
            <v>DAVID</v>
          </cell>
          <cell r="C45" t="str">
            <v>BROWN</v>
          </cell>
          <cell r="D45" t="str">
            <v>M</v>
          </cell>
          <cell r="E45">
            <v>68</v>
          </cell>
          <cell r="F45">
            <v>16166</v>
          </cell>
          <cell r="G45" t="str">
            <v>M60</v>
          </cell>
          <cell r="H45" t="str">
            <v>GARDEN CITY RUNNERS</v>
          </cell>
          <cell r="I45" t="str">
            <v>YES</v>
          </cell>
        </row>
        <row r="46">
          <cell r="A46">
            <v>43</v>
          </cell>
          <cell r="B46" t="str">
            <v>JON</v>
          </cell>
          <cell r="C46" t="str">
            <v>WILLIAMS</v>
          </cell>
          <cell r="D46" t="str">
            <v>M</v>
          </cell>
          <cell r="E46">
            <v>30</v>
          </cell>
          <cell r="F46">
            <v>30206</v>
          </cell>
          <cell r="G46" t="str">
            <v>MS</v>
          </cell>
          <cell r="H46" t="str">
            <v>WARE JOGGERS</v>
          </cell>
          <cell r="I46" t="str">
            <v>YES</v>
          </cell>
        </row>
        <row r="47">
          <cell r="A47">
            <v>44</v>
          </cell>
          <cell r="B47" t="str">
            <v>PAUL</v>
          </cell>
          <cell r="C47" t="str">
            <v>FORDE</v>
          </cell>
          <cell r="D47" t="str">
            <v>M</v>
          </cell>
          <cell r="E47">
            <v>38</v>
          </cell>
          <cell r="F47">
            <v>27109</v>
          </cell>
          <cell r="G47" t="str">
            <v>MS</v>
          </cell>
          <cell r="H47" t="str">
            <v>FAIRLANDS VALLEY SPARTANS</v>
          </cell>
          <cell r="I47" t="str">
            <v>YES</v>
          </cell>
        </row>
        <row r="48">
          <cell r="A48">
            <v>45</v>
          </cell>
          <cell r="B48" t="str">
            <v>MARGARET</v>
          </cell>
          <cell r="C48" t="str">
            <v>WADDINGHAM</v>
          </cell>
          <cell r="D48" t="str">
            <v>F</v>
          </cell>
          <cell r="E48">
            <v>65</v>
          </cell>
          <cell r="F48">
            <v>17096</v>
          </cell>
          <cell r="G48" t="str">
            <v>F65</v>
          </cell>
          <cell r="H48" t="str">
            <v>WARE JOGGERS</v>
          </cell>
          <cell r="I48" t="str">
            <v>YES</v>
          </cell>
        </row>
        <row r="49">
          <cell r="A49">
            <v>46</v>
          </cell>
          <cell r="B49" t="str">
            <v>ROBERT</v>
          </cell>
          <cell r="C49" t="str">
            <v>WADDINGHAM</v>
          </cell>
          <cell r="D49" t="str">
            <v>M</v>
          </cell>
          <cell r="E49">
            <v>58</v>
          </cell>
          <cell r="F49">
            <v>19819</v>
          </cell>
          <cell r="G49" t="str">
            <v>M50</v>
          </cell>
          <cell r="H49" t="str">
            <v>WARE JOGGERS</v>
          </cell>
          <cell r="I49" t="str">
            <v>YES</v>
          </cell>
        </row>
        <row r="50">
          <cell r="A50">
            <v>47</v>
          </cell>
          <cell r="B50" t="str">
            <v>SIMON</v>
          </cell>
          <cell r="C50" t="str">
            <v>BELL</v>
          </cell>
          <cell r="D50" t="str">
            <v>M</v>
          </cell>
          <cell r="E50">
            <v>48</v>
          </cell>
          <cell r="F50">
            <v>23503</v>
          </cell>
          <cell r="G50" t="str">
            <v>M40</v>
          </cell>
          <cell r="H50" t="str">
            <v>FAIRLANDS VALLEY SPARTANS</v>
          </cell>
          <cell r="I50" t="str">
            <v>NO</v>
          </cell>
        </row>
        <row r="51">
          <cell r="A51">
            <v>48</v>
          </cell>
          <cell r="B51" t="str">
            <v>JOHN</v>
          </cell>
          <cell r="C51" t="str">
            <v>BUTCHER</v>
          </cell>
          <cell r="D51" t="str">
            <v>M</v>
          </cell>
          <cell r="E51">
            <v>81</v>
          </cell>
          <cell r="F51">
            <v>11539</v>
          </cell>
          <cell r="G51" t="str">
            <v>M80</v>
          </cell>
          <cell r="H51" t="str">
            <v>WARE JOGGERS</v>
          </cell>
          <cell r="I51" t="str">
            <v>YES</v>
          </cell>
        </row>
        <row r="52">
          <cell r="A52">
            <v>49</v>
          </cell>
          <cell r="B52" t="str">
            <v>GARTH</v>
          </cell>
          <cell r="C52" t="str">
            <v>MORRIS</v>
          </cell>
          <cell r="D52" t="str">
            <v>M</v>
          </cell>
          <cell r="E52">
            <v>51</v>
          </cell>
          <cell r="F52">
            <v>22456</v>
          </cell>
          <cell r="G52" t="str">
            <v>M50</v>
          </cell>
          <cell r="H52" t="str">
            <v>WARE JOGGERS</v>
          </cell>
          <cell r="I52" t="str">
            <v>YES</v>
          </cell>
        </row>
        <row r="53">
          <cell r="A53">
            <v>50</v>
          </cell>
          <cell r="B53" t="str">
            <v>JIM</v>
          </cell>
          <cell r="C53" t="str">
            <v>BROWN</v>
          </cell>
          <cell r="D53" t="str">
            <v>M</v>
          </cell>
          <cell r="E53">
            <v>60</v>
          </cell>
          <cell r="F53">
            <v>19159</v>
          </cell>
          <cell r="G53" t="str">
            <v>M60</v>
          </cell>
          <cell r="H53" t="str">
            <v>FAIRLANDS VALLEY SPARTANS</v>
          </cell>
          <cell r="I53" t="str">
            <v>YES</v>
          </cell>
        </row>
        <row r="54">
          <cell r="A54">
            <v>51</v>
          </cell>
          <cell r="B54" t="str">
            <v>DAVE</v>
          </cell>
          <cell r="C54" t="str">
            <v>BAMBER</v>
          </cell>
          <cell r="D54" t="str">
            <v>M</v>
          </cell>
          <cell r="E54">
            <v>59</v>
          </cell>
          <cell r="F54">
            <v>19300</v>
          </cell>
          <cell r="G54" t="str">
            <v>M50</v>
          </cell>
          <cell r="H54" t="str">
            <v>BEDFORD HARRIERS</v>
          </cell>
          <cell r="I54" t="str">
            <v>NO</v>
          </cell>
        </row>
        <row r="55">
          <cell r="A55">
            <v>52</v>
          </cell>
          <cell r="B55" t="str">
            <v>COLIN</v>
          </cell>
          <cell r="C55" t="str">
            <v>BRAYBROOK</v>
          </cell>
          <cell r="D55" t="str">
            <v>M</v>
          </cell>
          <cell r="E55">
            <v>51</v>
          </cell>
          <cell r="F55">
            <v>22407</v>
          </cell>
          <cell r="G55" t="str">
            <v>M50</v>
          </cell>
          <cell r="H55" t="str">
            <v>ST ALBANS STRIDERS</v>
          </cell>
          <cell r="I55" t="str">
            <v>YES</v>
          </cell>
        </row>
        <row r="56">
          <cell r="A56">
            <v>53</v>
          </cell>
          <cell r="B56" t="str">
            <v>TONY</v>
          </cell>
          <cell r="C56" t="str">
            <v>O'SULLIVAN</v>
          </cell>
          <cell r="D56" t="str">
            <v>M</v>
          </cell>
          <cell r="E56">
            <v>50</v>
          </cell>
          <cell r="F56">
            <v>22795</v>
          </cell>
          <cell r="G56" t="str">
            <v>M50</v>
          </cell>
          <cell r="H56" t="str">
            <v>WARE JOGGERS</v>
          </cell>
          <cell r="I56" t="str">
            <v>YES</v>
          </cell>
        </row>
        <row r="57">
          <cell r="A57">
            <v>54</v>
          </cell>
          <cell r="B57" t="str">
            <v>CHRIS</v>
          </cell>
          <cell r="C57" t="str">
            <v>KING</v>
          </cell>
          <cell r="D57" t="str">
            <v>F</v>
          </cell>
          <cell r="E57">
            <v>53</v>
          </cell>
          <cell r="F57">
            <v>21517</v>
          </cell>
          <cell r="G57" t="str">
            <v>F45</v>
          </cell>
          <cell r="H57" t="str">
            <v>NORTH HERTS ROAD RUNNERS</v>
          </cell>
          <cell r="I57" t="str">
            <v>YES</v>
          </cell>
        </row>
        <row r="58">
          <cell r="A58">
            <v>55</v>
          </cell>
          <cell r="B58" t="str">
            <v>RACHEL</v>
          </cell>
          <cell r="C58" t="str">
            <v>PAYNE</v>
          </cell>
          <cell r="D58" t="str">
            <v>F</v>
          </cell>
          <cell r="E58">
            <v>33</v>
          </cell>
          <cell r="F58">
            <v>28943</v>
          </cell>
          <cell r="G58" t="str">
            <v>FS</v>
          </cell>
          <cell r="H58" t="str">
            <v>FAIRLANDS VALLEY SPARTANS</v>
          </cell>
          <cell r="I58" t="str">
            <v>YES</v>
          </cell>
        </row>
        <row r="59">
          <cell r="A59">
            <v>56</v>
          </cell>
          <cell r="B59" t="str">
            <v>RACHEL</v>
          </cell>
          <cell r="C59" t="str">
            <v>BECKETT</v>
          </cell>
          <cell r="D59" t="str">
            <v>F</v>
          </cell>
          <cell r="E59">
            <v>51</v>
          </cell>
          <cell r="F59">
            <v>22342</v>
          </cell>
          <cell r="G59" t="str">
            <v>F45</v>
          </cell>
          <cell r="H59" t="str">
            <v>BEDFORD HARRIERS</v>
          </cell>
          <cell r="I59" t="str">
            <v>NO</v>
          </cell>
        </row>
        <row r="60">
          <cell r="A60">
            <v>57</v>
          </cell>
          <cell r="B60" t="str">
            <v>DAVID</v>
          </cell>
          <cell r="C60" t="str">
            <v>BOWKER</v>
          </cell>
          <cell r="D60" t="str">
            <v>M</v>
          </cell>
          <cell r="E60">
            <v>54</v>
          </cell>
          <cell r="F60">
            <v>21442</v>
          </cell>
          <cell r="G60" t="str">
            <v>M50</v>
          </cell>
          <cell r="H60" t="str">
            <v>FAIRLANDS VALLEY SPARTANS</v>
          </cell>
          <cell r="I60" t="str">
            <v>YES</v>
          </cell>
        </row>
        <row r="61">
          <cell r="A61">
            <v>58</v>
          </cell>
          <cell r="B61" t="str">
            <v>PETER</v>
          </cell>
          <cell r="C61" t="str">
            <v>BAKER</v>
          </cell>
          <cell r="D61" t="str">
            <v>M</v>
          </cell>
          <cell r="E61">
            <v>52</v>
          </cell>
          <cell r="F61">
            <v>21891</v>
          </cell>
          <cell r="G61" t="str">
            <v>M50</v>
          </cell>
          <cell r="H61" t="str">
            <v>WARE JOGGERS</v>
          </cell>
          <cell r="I61" t="str">
            <v>YES</v>
          </cell>
        </row>
        <row r="62">
          <cell r="A62">
            <v>59</v>
          </cell>
          <cell r="B62" t="str">
            <v>NICKY</v>
          </cell>
          <cell r="C62" t="str">
            <v>LORIMER</v>
          </cell>
          <cell r="D62" t="str">
            <v>F</v>
          </cell>
          <cell r="E62">
            <v>44</v>
          </cell>
          <cell r="F62">
            <v>24983</v>
          </cell>
          <cell r="G62" t="str">
            <v>F35</v>
          </cell>
          <cell r="H62" t="str">
            <v>FAIRLANDS VALLEY SPARTANS</v>
          </cell>
          <cell r="I62" t="str">
            <v>YES</v>
          </cell>
        </row>
        <row r="63">
          <cell r="A63">
            <v>60</v>
          </cell>
          <cell r="B63" t="str">
            <v>MARK</v>
          </cell>
          <cell r="C63" t="str">
            <v>BENNETT</v>
          </cell>
          <cell r="D63" t="str">
            <v>M</v>
          </cell>
          <cell r="E63">
            <v>30</v>
          </cell>
          <cell r="F63">
            <v>29889</v>
          </cell>
          <cell r="G63" t="str">
            <v>MS</v>
          </cell>
          <cell r="H63" t="str">
            <v>UNATTACHED</v>
          </cell>
          <cell r="I63" t="str">
            <v>NO</v>
          </cell>
        </row>
        <row r="64">
          <cell r="A64">
            <v>61</v>
          </cell>
          <cell r="B64" t="str">
            <v>KEVIN</v>
          </cell>
          <cell r="C64" t="str">
            <v>WHELAN</v>
          </cell>
          <cell r="D64" t="str">
            <v>M</v>
          </cell>
          <cell r="E64">
            <v>30</v>
          </cell>
          <cell r="F64">
            <v>30100</v>
          </cell>
          <cell r="G64" t="str">
            <v>MS</v>
          </cell>
          <cell r="H64" t="str">
            <v>WARE JOGGERS</v>
          </cell>
          <cell r="I64" t="str">
            <v>NO</v>
          </cell>
        </row>
        <row r="65">
          <cell r="A65">
            <v>62</v>
          </cell>
          <cell r="B65" t="str">
            <v>CAROL</v>
          </cell>
          <cell r="C65" t="str">
            <v>REID</v>
          </cell>
          <cell r="D65" t="str">
            <v>F</v>
          </cell>
          <cell r="E65">
            <v>49</v>
          </cell>
          <cell r="F65">
            <v>23166</v>
          </cell>
          <cell r="G65" t="str">
            <v>F45</v>
          </cell>
          <cell r="H65" t="str">
            <v>GARDEN CITY RUNNERS</v>
          </cell>
          <cell r="I65" t="str">
            <v>YES</v>
          </cell>
        </row>
        <row r="66">
          <cell r="A66">
            <v>63</v>
          </cell>
          <cell r="B66" t="str">
            <v>NOEL</v>
          </cell>
          <cell r="C66" t="str">
            <v>JONES</v>
          </cell>
          <cell r="D66" t="str">
            <v>M</v>
          </cell>
          <cell r="E66">
            <v>49</v>
          </cell>
          <cell r="F66">
            <v>23247</v>
          </cell>
          <cell r="G66" t="str">
            <v>M40</v>
          </cell>
          <cell r="H66" t="str">
            <v>BEDFORD HARRIERS</v>
          </cell>
          <cell r="I66" t="str">
            <v>NO</v>
          </cell>
        </row>
        <row r="67">
          <cell r="A67">
            <v>64</v>
          </cell>
          <cell r="B67" t="str">
            <v>JERRY</v>
          </cell>
          <cell r="C67" t="str">
            <v>BRYAN</v>
          </cell>
          <cell r="D67" t="str">
            <v>M</v>
          </cell>
          <cell r="E67">
            <v>52</v>
          </cell>
          <cell r="F67">
            <v>22112</v>
          </cell>
          <cell r="G67" t="str">
            <v>M50</v>
          </cell>
          <cell r="H67" t="str">
            <v>BARNET &amp; DISTRICT AC</v>
          </cell>
          <cell r="I67" t="str">
            <v>YES</v>
          </cell>
        </row>
        <row r="68">
          <cell r="A68">
            <v>65</v>
          </cell>
          <cell r="B68" t="str">
            <v>ROBERT</v>
          </cell>
          <cell r="C68" t="str">
            <v>CASSERLEY</v>
          </cell>
          <cell r="D68" t="str">
            <v>M</v>
          </cell>
          <cell r="E68">
            <v>40</v>
          </cell>
          <cell r="F68">
            <v>26495</v>
          </cell>
          <cell r="G68" t="str">
            <v>M40</v>
          </cell>
          <cell r="H68" t="str">
            <v>GARDEN CITY RUNNERS</v>
          </cell>
          <cell r="I68" t="str">
            <v>YES</v>
          </cell>
        </row>
        <row r="69">
          <cell r="A69">
            <v>66</v>
          </cell>
          <cell r="B69" t="str">
            <v>COLIN</v>
          </cell>
          <cell r="C69" t="str">
            <v>NAMAN</v>
          </cell>
          <cell r="D69" t="str">
            <v>M</v>
          </cell>
          <cell r="E69">
            <v>61</v>
          </cell>
          <cell r="F69">
            <v>18593</v>
          </cell>
          <cell r="G69" t="str">
            <v>M60</v>
          </cell>
          <cell r="H69" t="str">
            <v>WARE JOGGERS</v>
          </cell>
          <cell r="I69" t="str">
            <v>YES</v>
          </cell>
        </row>
        <row r="70">
          <cell r="A70">
            <v>67</v>
          </cell>
          <cell r="B70" t="str">
            <v>DAVID</v>
          </cell>
          <cell r="C70" t="str">
            <v>WARDLE</v>
          </cell>
          <cell r="D70" t="str">
            <v>M</v>
          </cell>
          <cell r="E70">
            <v>36</v>
          </cell>
          <cell r="F70">
            <v>27668</v>
          </cell>
          <cell r="G70" t="str">
            <v>MS</v>
          </cell>
          <cell r="H70" t="str">
            <v>NORTH HERTS ROAD RUNNERS</v>
          </cell>
          <cell r="I70" t="str">
            <v>YES</v>
          </cell>
        </row>
        <row r="71">
          <cell r="A71">
            <v>68</v>
          </cell>
          <cell r="B71" t="str">
            <v>LINDA</v>
          </cell>
          <cell r="C71" t="str">
            <v>KELLY</v>
          </cell>
          <cell r="D71" t="str">
            <v>F</v>
          </cell>
          <cell r="E71">
            <v>45</v>
          </cell>
          <cell r="F71">
            <v>24603</v>
          </cell>
          <cell r="G71" t="str">
            <v>F45</v>
          </cell>
          <cell r="H71" t="str">
            <v>STOPSLEY STRIDERS</v>
          </cell>
          <cell r="I71" t="str">
            <v>NO</v>
          </cell>
        </row>
        <row r="72">
          <cell r="A72">
            <v>69</v>
          </cell>
          <cell r="B72" t="str">
            <v>COLIN</v>
          </cell>
          <cell r="C72" t="str">
            <v>EGLETON</v>
          </cell>
          <cell r="D72" t="str">
            <v>M</v>
          </cell>
          <cell r="E72">
            <v>65</v>
          </cell>
          <cell r="F72">
            <v>17426</v>
          </cell>
          <cell r="G72" t="str">
            <v>M60</v>
          </cell>
          <cell r="H72" t="str">
            <v>ST ALBANS STRIDERS</v>
          </cell>
          <cell r="I72" t="str">
            <v>YES</v>
          </cell>
        </row>
        <row r="73">
          <cell r="A73">
            <v>70</v>
          </cell>
          <cell r="B73" t="str">
            <v>GARY</v>
          </cell>
          <cell r="C73" t="str">
            <v>WARREN</v>
          </cell>
          <cell r="D73" t="str">
            <v>M</v>
          </cell>
          <cell r="E73">
            <v>43</v>
          </cell>
          <cell r="F73">
            <v>25168</v>
          </cell>
          <cell r="G73" t="str">
            <v>M40</v>
          </cell>
          <cell r="H73" t="str">
            <v>ST ALBANS STRIDERS</v>
          </cell>
          <cell r="I73" t="str">
            <v>YES</v>
          </cell>
        </row>
        <row r="74">
          <cell r="A74">
            <v>71</v>
          </cell>
          <cell r="B74" t="str">
            <v>ROBERT</v>
          </cell>
          <cell r="C74" t="str">
            <v>SCOTT</v>
          </cell>
          <cell r="D74" t="str">
            <v>M</v>
          </cell>
          <cell r="E74">
            <v>43</v>
          </cell>
          <cell r="F74">
            <v>25247</v>
          </cell>
          <cell r="G74" t="str">
            <v>M40</v>
          </cell>
          <cell r="H74" t="str">
            <v>BARNET &amp; DISTRICT AC</v>
          </cell>
          <cell r="I74" t="str">
            <v>YES</v>
          </cell>
        </row>
        <row r="75">
          <cell r="A75">
            <v>72</v>
          </cell>
          <cell r="B75" t="str">
            <v>JOHN</v>
          </cell>
          <cell r="C75" t="str">
            <v>WILLIAMS</v>
          </cell>
          <cell r="D75" t="str">
            <v>M</v>
          </cell>
          <cell r="E75">
            <v>40</v>
          </cell>
          <cell r="F75" t="str">
            <v>29/1264</v>
          </cell>
          <cell r="G75" t="str">
            <v>M40</v>
          </cell>
          <cell r="H75" t="str">
            <v>UNATTACHED</v>
          </cell>
          <cell r="I75" t="str">
            <v>NO</v>
          </cell>
        </row>
        <row r="76">
          <cell r="A76">
            <v>73</v>
          </cell>
          <cell r="B76" t="str">
            <v>STEVE</v>
          </cell>
          <cell r="C76" t="str">
            <v>SMITH</v>
          </cell>
          <cell r="D76" t="str">
            <v>M</v>
          </cell>
          <cell r="E76">
            <v>50</v>
          </cell>
          <cell r="F76">
            <v>22873</v>
          </cell>
          <cell r="G76" t="str">
            <v>M50</v>
          </cell>
          <cell r="H76" t="str">
            <v>ST ALBANS STRIDERS</v>
          </cell>
          <cell r="I76" t="str">
            <v>YES</v>
          </cell>
        </row>
        <row r="77">
          <cell r="A77">
            <v>74</v>
          </cell>
          <cell r="B77" t="str">
            <v>KAREN</v>
          </cell>
          <cell r="C77" t="str">
            <v>ELLIS</v>
          </cell>
          <cell r="D77" t="str">
            <v>F</v>
          </cell>
          <cell r="E77">
            <v>44</v>
          </cell>
          <cell r="F77">
            <v>25048</v>
          </cell>
          <cell r="G77" t="str">
            <v>F35</v>
          </cell>
          <cell r="H77" t="str">
            <v>FAIRLANDS VALLEY SPARTANS</v>
          </cell>
          <cell r="I77" t="str">
            <v>YES</v>
          </cell>
        </row>
        <row r="78">
          <cell r="A78">
            <v>75</v>
          </cell>
          <cell r="B78" t="str">
            <v>JULIE</v>
          </cell>
          <cell r="C78" t="str">
            <v>HARRIS</v>
          </cell>
          <cell r="D78" t="str">
            <v>F</v>
          </cell>
          <cell r="E78">
            <v>33</v>
          </cell>
          <cell r="F78">
            <v>28968</v>
          </cell>
          <cell r="G78" t="str">
            <v>FS</v>
          </cell>
          <cell r="H78" t="str">
            <v>NORTH HERTS ROAD RUNNERS</v>
          </cell>
          <cell r="I78" t="str">
            <v>NO</v>
          </cell>
        </row>
        <row r="79">
          <cell r="A79">
            <v>76</v>
          </cell>
          <cell r="B79" t="str">
            <v>JOANNA</v>
          </cell>
          <cell r="C79" t="str">
            <v>MAGUIRE</v>
          </cell>
          <cell r="D79" t="str">
            <v>F</v>
          </cell>
          <cell r="E79">
            <v>37</v>
          </cell>
          <cell r="F79">
            <v>27604</v>
          </cell>
          <cell r="G79" t="str">
            <v>F35</v>
          </cell>
          <cell r="H79" t="str">
            <v>UNATTACHED</v>
          </cell>
          <cell r="I79" t="str">
            <v>NO</v>
          </cell>
        </row>
        <row r="80">
          <cell r="A80">
            <v>77</v>
          </cell>
          <cell r="B80" t="str">
            <v>JO</v>
          </cell>
          <cell r="C80" t="str">
            <v>LAING</v>
          </cell>
          <cell r="D80" t="str">
            <v>F</v>
          </cell>
          <cell r="E80">
            <v>43</v>
          </cell>
          <cell r="F80">
            <v>25122</v>
          </cell>
          <cell r="G80" t="str">
            <v>F35</v>
          </cell>
          <cell r="H80" t="str">
            <v>FAIRLANDS VALLEY SPARTANS</v>
          </cell>
          <cell r="I80" t="str">
            <v>YES</v>
          </cell>
        </row>
        <row r="81">
          <cell r="A81">
            <v>78</v>
          </cell>
          <cell r="B81" t="str">
            <v>ROBIN </v>
          </cell>
          <cell r="C81" t="str">
            <v>TREMAINE</v>
          </cell>
          <cell r="D81" t="str">
            <v>M</v>
          </cell>
          <cell r="E81">
            <v>56</v>
          </cell>
          <cell r="F81">
            <v>20600</v>
          </cell>
          <cell r="G81" t="str">
            <v>M50</v>
          </cell>
          <cell r="H81" t="str">
            <v>LONDON HEATHSIDE</v>
          </cell>
          <cell r="I81" t="str">
            <v>YES </v>
          </cell>
        </row>
        <row r="82">
          <cell r="A82">
            <v>79</v>
          </cell>
          <cell r="B82" t="str">
            <v>MAX</v>
          </cell>
          <cell r="C82" t="str">
            <v>FORDE</v>
          </cell>
          <cell r="D82" t="str">
            <v>F</v>
          </cell>
          <cell r="G82" t="str">
            <v>FS</v>
          </cell>
          <cell r="H82" t="str">
            <v>UNATTACHED</v>
          </cell>
          <cell r="I82" t="str">
            <v>NO</v>
          </cell>
        </row>
        <row r="83">
          <cell r="A83">
            <v>80</v>
          </cell>
          <cell r="B83" t="str">
            <v>KELLY</v>
          </cell>
          <cell r="C83" t="str">
            <v>MORRIS</v>
          </cell>
          <cell r="D83" t="str">
            <v>M</v>
          </cell>
          <cell r="E83">
            <v>32</v>
          </cell>
          <cell r="F83">
            <v>29474</v>
          </cell>
          <cell r="G83" t="str">
            <v>FS</v>
          </cell>
          <cell r="H83" t="str">
            <v>UNATTACHED</v>
          </cell>
          <cell r="I83" t="str">
            <v>NO</v>
          </cell>
        </row>
        <row r="84">
          <cell r="A84">
            <v>81</v>
          </cell>
          <cell r="B84" t="str">
            <v>CLARE</v>
          </cell>
          <cell r="C84" t="str">
            <v>BOUTLE</v>
          </cell>
          <cell r="D84" t="str">
            <v>F</v>
          </cell>
          <cell r="E84">
            <v>43</v>
          </cell>
          <cell r="F84">
            <v>25113</v>
          </cell>
          <cell r="G84" t="str">
            <v>F35</v>
          </cell>
          <cell r="H84" t="str">
            <v>BARNET &amp; DISTRICT AC</v>
          </cell>
          <cell r="I84" t="str">
            <v>YES</v>
          </cell>
        </row>
        <row r="85">
          <cell r="A85">
            <v>82</v>
          </cell>
          <cell r="B85" t="str">
            <v>IAN</v>
          </cell>
          <cell r="C85" t="str">
            <v>MUNRO</v>
          </cell>
          <cell r="D85" t="str">
            <v>M</v>
          </cell>
          <cell r="E85">
            <v>44</v>
          </cell>
          <cell r="F85">
            <v>24932</v>
          </cell>
          <cell r="G85" t="str">
            <v>M40</v>
          </cell>
          <cell r="H85" t="str">
            <v>GARDEN CITY RUNNERS</v>
          </cell>
          <cell r="I85" t="str">
            <v>YES</v>
          </cell>
        </row>
        <row r="86">
          <cell r="A86">
            <v>83</v>
          </cell>
          <cell r="B86" t="str">
            <v>ANDREW</v>
          </cell>
          <cell r="C86" t="str">
            <v>DURRANT</v>
          </cell>
          <cell r="D86" t="str">
            <v>M</v>
          </cell>
          <cell r="E86">
            <v>53</v>
          </cell>
          <cell r="F86">
            <v>21478</v>
          </cell>
          <cell r="G86" t="str">
            <v>M50</v>
          </cell>
          <cell r="H86" t="str">
            <v>STOPSLEY STRIDERS</v>
          </cell>
          <cell r="I86" t="str">
            <v>NO</v>
          </cell>
        </row>
        <row r="87">
          <cell r="A87">
            <v>84</v>
          </cell>
          <cell r="B87" t="str">
            <v>GARRY</v>
          </cell>
          <cell r="C87" t="str">
            <v>TAME</v>
          </cell>
          <cell r="D87" t="str">
            <v>M</v>
          </cell>
          <cell r="E87">
            <v>50</v>
          </cell>
          <cell r="F87">
            <v>22575</v>
          </cell>
          <cell r="G87" t="str">
            <v>M50</v>
          </cell>
          <cell r="H87" t="str">
            <v>NORTH HERTS ROAD RUNNERS</v>
          </cell>
          <cell r="I87" t="str">
            <v>NO</v>
          </cell>
        </row>
        <row r="88">
          <cell r="A88">
            <v>85</v>
          </cell>
          <cell r="B88" t="str">
            <v>KIERAN</v>
          </cell>
          <cell r="C88" t="str">
            <v>FEETHAM</v>
          </cell>
          <cell r="D88" t="str">
            <v>M</v>
          </cell>
          <cell r="E88">
            <v>28</v>
          </cell>
          <cell r="F88">
            <v>30876</v>
          </cell>
          <cell r="G88" t="str">
            <v>MS</v>
          </cell>
          <cell r="H88" t="str">
            <v>FAIRLANDS VALLEY SPARTANS</v>
          </cell>
          <cell r="I88" t="str">
            <v>YES</v>
          </cell>
        </row>
        <row r="89">
          <cell r="A89">
            <v>86</v>
          </cell>
          <cell r="B89" t="str">
            <v>ANDREA</v>
          </cell>
          <cell r="C89" t="str">
            <v>MANN</v>
          </cell>
          <cell r="D89" t="str">
            <v>F</v>
          </cell>
          <cell r="E89">
            <v>40</v>
          </cell>
          <cell r="F89">
            <v>26451</v>
          </cell>
          <cell r="G89" t="str">
            <v>F35</v>
          </cell>
          <cell r="H89" t="str">
            <v>GARDEN CITY RUNNERS</v>
          </cell>
          <cell r="I89" t="str">
            <v>YES</v>
          </cell>
        </row>
        <row r="90">
          <cell r="A90">
            <v>87</v>
          </cell>
          <cell r="B90" t="str">
            <v>PAUL </v>
          </cell>
          <cell r="C90" t="str">
            <v>GURR</v>
          </cell>
          <cell r="D90" t="str">
            <v>M</v>
          </cell>
          <cell r="E90">
            <v>50</v>
          </cell>
          <cell r="F90">
            <v>22697</v>
          </cell>
          <cell r="G90" t="str">
            <v>M50</v>
          </cell>
          <cell r="H90" t="str">
            <v>ST ALBANS STRIDERS</v>
          </cell>
          <cell r="I90" t="str">
            <v>YES </v>
          </cell>
        </row>
        <row r="91">
          <cell r="A91">
            <v>88</v>
          </cell>
          <cell r="B91" t="str">
            <v>MARK</v>
          </cell>
          <cell r="C91" t="str">
            <v>TAPLIN</v>
          </cell>
          <cell r="D91" t="str">
            <v>M</v>
          </cell>
          <cell r="E91">
            <v>48</v>
          </cell>
          <cell r="F91">
            <v>23455</v>
          </cell>
          <cell r="G91" t="str">
            <v>M40</v>
          </cell>
          <cell r="H91" t="str">
            <v>ST ALBANS STRIDERS</v>
          </cell>
          <cell r="I91" t="str">
            <v>YES</v>
          </cell>
        </row>
        <row r="92">
          <cell r="A92">
            <v>89</v>
          </cell>
          <cell r="B92" t="str">
            <v>JUSTIN</v>
          </cell>
          <cell r="C92" t="str">
            <v>HILL</v>
          </cell>
          <cell r="D92" t="str">
            <v>M</v>
          </cell>
          <cell r="E92">
            <v>47</v>
          </cell>
          <cell r="F92">
            <v>23927</v>
          </cell>
          <cell r="G92" t="str">
            <v>M40</v>
          </cell>
          <cell r="H92" t="str">
            <v>WARE JOGGERS</v>
          </cell>
          <cell r="I92" t="str">
            <v>NO</v>
          </cell>
        </row>
        <row r="93">
          <cell r="A93">
            <v>90</v>
          </cell>
          <cell r="B93" t="str">
            <v>MARTIN</v>
          </cell>
          <cell r="C93" t="str">
            <v>HALLING</v>
          </cell>
          <cell r="D93" t="str">
            <v>M</v>
          </cell>
          <cell r="E93">
            <v>56</v>
          </cell>
          <cell r="F93">
            <v>20564</v>
          </cell>
          <cell r="G93" t="str">
            <v>M50</v>
          </cell>
          <cell r="H93" t="str">
            <v>ST ALBANS STRIDERS</v>
          </cell>
          <cell r="I93" t="str">
            <v>NO</v>
          </cell>
        </row>
        <row r="94">
          <cell r="A94">
            <v>91</v>
          </cell>
          <cell r="B94" t="str">
            <v>MARIA</v>
          </cell>
          <cell r="C94" t="str">
            <v>THORNE</v>
          </cell>
          <cell r="D94" t="str">
            <v>F</v>
          </cell>
          <cell r="E94">
            <v>43</v>
          </cell>
          <cell r="F94">
            <v>25394</v>
          </cell>
          <cell r="G94" t="str">
            <v>F35</v>
          </cell>
          <cell r="H94" t="str">
            <v>FAIRLANDS VALLEY SPARTANS</v>
          </cell>
          <cell r="I94" t="str">
            <v>YES</v>
          </cell>
        </row>
        <row r="95">
          <cell r="A95">
            <v>92</v>
          </cell>
          <cell r="B95" t="str">
            <v>FRANK</v>
          </cell>
          <cell r="C95" t="str">
            <v>DUDBRIDGE</v>
          </cell>
          <cell r="D95" t="str">
            <v>M</v>
          </cell>
          <cell r="E95">
            <v>45</v>
          </cell>
          <cell r="F95">
            <v>24528</v>
          </cell>
          <cell r="G95" t="str">
            <v>M40</v>
          </cell>
          <cell r="H95" t="str">
            <v>THAMES HARE AND HOUNDS</v>
          </cell>
          <cell r="I95" t="str">
            <v>NO</v>
          </cell>
        </row>
        <row r="96">
          <cell r="A96">
            <v>93</v>
          </cell>
          <cell r="B96" t="str">
            <v>RICHARD</v>
          </cell>
          <cell r="C96" t="str">
            <v>WHITING</v>
          </cell>
          <cell r="D96" t="str">
            <v>M</v>
          </cell>
          <cell r="E96">
            <v>62</v>
          </cell>
          <cell r="F96">
            <v>18556</v>
          </cell>
          <cell r="G96" t="str">
            <v>M60</v>
          </cell>
          <cell r="H96" t="str">
            <v>HERTS PHOENIX</v>
          </cell>
          <cell r="I96" t="str">
            <v>YES</v>
          </cell>
        </row>
        <row r="97">
          <cell r="A97">
            <v>94</v>
          </cell>
          <cell r="B97" t="str">
            <v>COSTA</v>
          </cell>
          <cell r="C97" t="str">
            <v>MICHAEL</v>
          </cell>
          <cell r="D97" t="str">
            <v>M</v>
          </cell>
          <cell r="E97">
            <v>48</v>
          </cell>
          <cell r="F97">
            <v>23623</v>
          </cell>
          <cell r="G97" t="str">
            <v>M40</v>
          </cell>
          <cell r="H97" t="str">
            <v>BARNET &amp; DISTRICT AC</v>
          </cell>
          <cell r="I97" t="str">
            <v>YES</v>
          </cell>
        </row>
        <row r="98">
          <cell r="A98">
            <v>95</v>
          </cell>
          <cell r="B98" t="str">
            <v>PAULINE</v>
          </cell>
          <cell r="C98" t="str">
            <v>MICHAEL</v>
          </cell>
          <cell r="D98" t="str">
            <v>F</v>
          </cell>
          <cell r="E98">
            <v>48</v>
          </cell>
          <cell r="F98">
            <v>23643</v>
          </cell>
          <cell r="G98" t="str">
            <v>F45</v>
          </cell>
          <cell r="H98" t="str">
            <v>BARNET &amp; DISTRICT AC</v>
          </cell>
          <cell r="I98" t="str">
            <v>YES</v>
          </cell>
        </row>
        <row r="99">
          <cell r="A99">
            <v>96</v>
          </cell>
          <cell r="B99" t="str">
            <v>CHARLOTTE</v>
          </cell>
          <cell r="C99" t="str">
            <v>MICHAEL</v>
          </cell>
          <cell r="D99" t="str">
            <v>F</v>
          </cell>
          <cell r="E99">
            <v>17</v>
          </cell>
          <cell r="F99">
            <v>34844</v>
          </cell>
          <cell r="G99" t="str">
            <v>FS</v>
          </cell>
          <cell r="H99" t="str">
            <v>BARNET &amp; DISTRICT AC</v>
          </cell>
          <cell r="I99" t="str">
            <v>YES</v>
          </cell>
        </row>
        <row r="100">
          <cell r="A100">
            <v>97</v>
          </cell>
          <cell r="B100" t="str">
            <v>JESSICA </v>
          </cell>
          <cell r="C100" t="str">
            <v>TAYLOR</v>
          </cell>
          <cell r="D100" t="str">
            <v>F</v>
          </cell>
          <cell r="E100">
            <v>32</v>
          </cell>
          <cell r="F100">
            <v>29398</v>
          </cell>
          <cell r="G100" t="str">
            <v>FS</v>
          </cell>
          <cell r="H100" t="str">
            <v>WARE JOGGERS</v>
          </cell>
          <cell r="I100" t="str">
            <v>NO</v>
          </cell>
        </row>
        <row r="101">
          <cell r="A101">
            <v>98</v>
          </cell>
          <cell r="B101" t="str">
            <v>STUART</v>
          </cell>
          <cell r="C101" t="str">
            <v>MIDDLETON</v>
          </cell>
          <cell r="D101" t="str">
            <v>M</v>
          </cell>
          <cell r="E101">
            <v>40</v>
          </cell>
          <cell r="F101">
            <v>26436</v>
          </cell>
          <cell r="G101" t="str">
            <v>M40</v>
          </cell>
          <cell r="H101" t="str">
            <v>ST ALBANS STRIDERS</v>
          </cell>
          <cell r="I101" t="str">
            <v>YES</v>
          </cell>
        </row>
        <row r="102">
          <cell r="A102">
            <v>99</v>
          </cell>
          <cell r="B102" t="str">
            <v>TINA</v>
          </cell>
          <cell r="C102" t="str">
            <v>TREMAINE</v>
          </cell>
          <cell r="D102" t="str">
            <v>F</v>
          </cell>
          <cell r="E102">
            <v>41</v>
          </cell>
          <cell r="F102">
            <v>26220</v>
          </cell>
          <cell r="G102" t="str">
            <v>F35</v>
          </cell>
          <cell r="H102" t="str">
            <v>ST ALBANS STRIDERS</v>
          </cell>
          <cell r="I102" t="str">
            <v>YES</v>
          </cell>
        </row>
        <row r="103">
          <cell r="A103">
            <v>100</v>
          </cell>
          <cell r="B103" t="str">
            <v>JEREMY</v>
          </cell>
          <cell r="C103" t="str">
            <v>RACKHAM</v>
          </cell>
          <cell r="D103" t="str">
            <v>M</v>
          </cell>
          <cell r="E103">
            <v>47</v>
          </cell>
          <cell r="F103">
            <v>23820</v>
          </cell>
          <cell r="G103" t="str">
            <v>M40</v>
          </cell>
          <cell r="H103" t="str">
            <v>S&amp;NHAC</v>
          </cell>
          <cell r="I103" t="str">
            <v>YES</v>
          </cell>
        </row>
        <row r="104">
          <cell r="A104">
            <v>101</v>
          </cell>
          <cell r="B104" t="str">
            <v>LORRAINE</v>
          </cell>
          <cell r="C104" t="str">
            <v>THOMAS</v>
          </cell>
          <cell r="D104" t="str">
            <v>F</v>
          </cell>
          <cell r="E104">
            <v>48</v>
          </cell>
          <cell r="F104">
            <v>23407</v>
          </cell>
          <cell r="G104" t="str">
            <v>F45</v>
          </cell>
          <cell r="H104" t="str">
            <v>FAIRLANDS VALLEY SPARTANS</v>
          </cell>
          <cell r="I104" t="str">
            <v>YES</v>
          </cell>
        </row>
        <row r="105">
          <cell r="A105">
            <v>102</v>
          </cell>
          <cell r="B105" t="str">
            <v>PETER</v>
          </cell>
          <cell r="C105" t="str">
            <v>SMITH</v>
          </cell>
          <cell r="D105" t="str">
            <v>M</v>
          </cell>
          <cell r="E105">
            <v>52</v>
          </cell>
          <cell r="F105">
            <v>22760</v>
          </cell>
          <cell r="G105" t="str">
            <v>M50</v>
          </cell>
          <cell r="H105" t="str">
            <v>FAIRLANDS VALLEY SPARTANS</v>
          </cell>
          <cell r="I105" t="str">
            <v>YES</v>
          </cell>
        </row>
        <row r="106">
          <cell r="A106">
            <v>103</v>
          </cell>
          <cell r="B106" t="str">
            <v>SUSAN</v>
          </cell>
          <cell r="C106" t="str">
            <v>MILLWARD</v>
          </cell>
          <cell r="D106" t="str">
            <v>F</v>
          </cell>
          <cell r="E106">
            <v>38</v>
          </cell>
          <cell r="F106">
            <v>27331</v>
          </cell>
          <cell r="G106" t="str">
            <v>F35</v>
          </cell>
          <cell r="H106" t="str">
            <v>WARE JOGGERS</v>
          </cell>
          <cell r="I106" t="str">
            <v>YES</v>
          </cell>
        </row>
        <row r="107">
          <cell r="A107">
            <v>104</v>
          </cell>
          <cell r="B107" t="str">
            <v>IAN</v>
          </cell>
          <cell r="C107" t="str">
            <v>SIMPSON</v>
          </cell>
          <cell r="D107" t="str">
            <v>M</v>
          </cell>
          <cell r="E107">
            <v>47</v>
          </cell>
          <cell r="F107">
            <v>23998</v>
          </cell>
          <cell r="G107" t="str">
            <v>M40</v>
          </cell>
          <cell r="H107" t="str">
            <v>FAIRLANDS VALLEY SPARTANS</v>
          </cell>
          <cell r="I107" t="str">
            <v>YES</v>
          </cell>
        </row>
        <row r="108">
          <cell r="A108">
            <v>105</v>
          </cell>
          <cell r="B108" t="str">
            <v>MARTIN</v>
          </cell>
          <cell r="C108" t="str">
            <v>BLACKER</v>
          </cell>
          <cell r="D108" t="str">
            <v>M</v>
          </cell>
          <cell r="E108">
            <v>45</v>
          </cell>
          <cell r="F108">
            <v>24605</v>
          </cell>
          <cell r="G108" t="str">
            <v>M40</v>
          </cell>
          <cell r="H108" t="str">
            <v>WARE JOGGERS</v>
          </cell>
          <cell r="I108" t="str">
            <v>YES</v>
          </cell>
        </row>
        <row r="109">
          <cell r="A109">
            <v>106</v>
          </cell>
          <cell r="B109" t="str">
            <v>PAUL</v>
          </cell>
          <cell r="C109" t="str">
            <v>MARSHALL</v>
          </cell>
          <cell r="D109" t="str">
            <v>M</v>
          </cell>
          <cell r="E109">
            <v>53</v>
          </cell>
          <cell r="F109">
            <v>21613</v>
          </cell>
          <cell r="G109" t="str">
            <v>M50</v>
          </cell>
          <cell r="H109" t="str">
            <v>FAIRLANDS VALLEY SPARTANS</v>
          </cell>
          <cell r="I109" t="str">
            <v>YES</v>
          </cell>
        </row>
        <row r="110">
          <cell r="A110">
            <v>107</v>
          </cell>
          <cell r="B110" t="str">
            <v>DEBORAH</v>
          </cell>
          <cell r="C110" t="str">
            <v>ALLAN</v>
          </cell>
          <cell r="D110" t="str">
            <v>F</v>
          </cell>
          <cell r="E110">
            <v>60</v>
          </cell>
          <cell r="F110">
            <v>18999</v>
          </cell>
          <cell r="G110" t="str">
            <v>F55</v>
          </cell>
          <cell r="H110" t="str">
            <v>WARE JOGGERS</v>
          </cell>
          <cell r="I110" t="str">
            <v>YES</v>
          </cell>
        </row>
        <row r="111">
          <cell r="A111">
            <v>108</v>
          </cell>
          <cell r="B111" t="str">
            <v>GURBIR</v>
          </cell>
          <cell r="C111" t="str">
            <v>PARMAR</v>
          </cell>
          <cell r="D111" t="str">
            <v>M</v>
          </cell>
          <cell r="E111">
            <v>52</v>
          </cell>
          <cell r="F111">
            <v>22061</v>
          </cell>
          <cell r="G111" t="str">
            <v>M50</v>
          </cell>
          <cell r="H111" t="str">
            <v>HITCHIN RUNNING CLUB</v>
          </cell>
          <cell r="I111" t="str">
            <v>NO</v>
          </cell>
        </row>
        <row r="112">
          <cell r="A112">
            <v>109</v>
          </cell>
          <cell r="B112" t="str">
            <v>ANDREW</v>
          </cell>
          <cell r="C112" t="str">
            <v>MAHER</v>
          </cell>
          <cell r="D112" t="str">
            <v>M</v>
          </cell>
          <cell r="E112">
            <v>40</v>
          </cell>
          <cell r="F112">
            <v>26380</v>
          </cell>
          <cell r="G112" t="str">
            <v>M40</v>
          </cell>
          <cell r="H112" t="str">
            <v>ST ALBANS STRIDERS</v>
          </cell>
          <cell r="I112" t="str">
            <v>YES</v>
          </cell>
        </row>
        <row r="113">
          <cell r="A113">
            <v>110</v>
          </cell>
          <cell r="B113" t="str">
            <v>ANDREW</v>
          </cell>
          <cell r="C113" t="str">
            <v>PALOMBELLA</v>
          </cell>
          <cell r="D113" t="str">
            <v>M</v>
          </cell>
          <cell r="E113">
            <v>33</v>
          </cell>
          <cell r="F113">
            <v>29188</v>
          </cell>
          <cell r="G113" t="str">
            <v>MS</v>
          </cell>
          <cell r="H113" t="str">
            <v>BEDFORD HARRIERS</v>
          </cell>
          <cell r="I113" t="str">
            <v>NO</v>
          </cell>
        </row>
        <row r="114">
          <cell r="A114">
            <v>111</v>
          </cell>
          <cell r="B114" t="str">
            <v>JERRY</v>
          </cell>
          <cell r="C114" t="str">
            <v>PULLINGER</v>
          </cell>
          <cell r="D114" t="str">
            <v>M</v>
          </cell>
          <cell r="E114">
            <v>54</v>
          </cell>
          <cell r="F114">
            <v>21352</v>
          </cell>
          <cell r="G114" t="str">
            <v>M50</v>
          </cell>
          <cell r="H114" t="str">
            <v>BEDFORD HARRIERS</v>
          </cell>
          <cell r="I114" t="str">
            <v>NO</v>
          </cell>
        </row>
        <row r="115">
          <cell r="A115">
            <v>112</v>
          </cell>
          <cell r="B115" t="str">
            <v>VISHAL</v>
          </cell>
          <cell r="C115" t="str">
            <v>SHAH</v>
          </cell>
          <cell r="D115" t="str">
            <v>M</v>
          </cell>
          <cell r="E115">
            <v>27</v>
          </cell>
          <cell r="F115">
            <v>31051</v>
          </cell>
          <cell r="G115" t="str">
            <v>MS</v>
          </cell>
          <cell r="H115" t="str">
            <v>FAIRLANDS VALLEY SPARTANS</v>
          </cell>
          <cell r="I115" t="str">
            <v>YES</v>
          </cell>
        </row>
        <row r="116">
          <cell r="A116">
            <v>113</v>
          </cell>
          <cell r="B116" t="str">
            <v>KHILAN</v>
          </cell>
          <cell r="C116" t="str">
            <v>SHAH</v>
          </cell>
          <cell r="D116" t="str">
            <v>M</v>
          </cell>
          <cell r="E116">
            <v>33</v>
          </cell>
          <cell r="F116">
            <v>29074</v>
          </cell>
          <cell r="G116" t="str">
            <v>MS</v>
          </cell>
          <cell r="H116" t="str">
            <v>FAIRLANDS VALLEY SPARTANS</v>
          </cell>
          <cell r="I116" t="str">
            <v>YES</v>
          </cell>
        </row>
        <row r="117">
          <cell r="A117">
            <v>114</v>
          </cell>
          <cell r="B117" t="str">
            <v>MIKE</v>
          </cell>
          <cell r="C117" t="str">
            <v>WOODRUFF</v>
          </cell>
          <cell r="D117" t="str">
            <v>M</v>
          </cell>
          <cell r="E117">
            <v>48</v>
          </cell>
          <cell r="F117">
            <v>23322</v>
          </cell>
          <cell r="G117" t="str">
            <v>M40</v>
          </cell>
          <cell r="H117" t="str">
            <v>BISHOPS STORTFORD</v>
          </cell>
          <cell r="I117" t="str">
            <v>NO</v>
          </cell>
        </row>
        <row r="118">
          <cell r="A118">
            <v>115</v>
          </cell>
          <cell r="B118" t="str">
            <v>STUART</v>
          </cell>
          <cell r="C118" t="str">
            <v>BALLARD</v>
          </cell>
          <cell r="D118" t="str">
            <v>M</v>
          </cell>
          <cell r="E118">
            <v>50</v>
          </cell>
          <cell r="F118">
            <v>22650</v>
          </cell>
          <cell r="G118" t="str">
            <v>M50</v>
          </cell>
          <cell r="H118" t="str">
            <v>WARE JOGGERS</v>
          </cell>
          <cell r="I118" t="str">
            <v>NO</v>
          </cell>
        </row>
        <row r="119">
          <cell r="A119">
            <v>116</v>
          </cell>
          <cell r="B119" t="str">
            <v>TODD</v>
          </cell>
          <cell r="C119" t="str">
            <v>GRAY</v>
          </cell>
          <cell r="D119" t="str">
            <v>M</v>
          </cell>
          <cell r="E119">
            <v>29</v>
          </cell>
          <cell r="F119">
            <v>30507</v>
          </cell>
          <cell r="G119" t="str">
            <v>MS</v>
          </cell>
          <cell r="H119" t="str">
            <v>FAIRLANDS VALLEY SPARTANS</v>
          </cell>
          <cell r="I119" t="str">
            <v>YES</v>
          </cell>
        </row>
        <row r="120">
          <cell r="A120">
            <v>117</v>
          </cell>
          <cell r="B120" t="str">
            <v>KERRY</v>
          </cell>
          <cell r="C120" t="str">
            <v>SETTERFIELD</v>
          </cell>
          <cell r="D120" t="str">
            <v>F</v>
          </cell>
          <cell r="E120">
            <v>40</v>
          </cell>
          <cell r="F120">
            <v>26470</v>
          </cell>
          <cell r="G120" t="str">
            <v>F35</v>
          </cell>
          <cell r="H120" t="str">
            <v>FAIRLANDS VALLEY SPARTANS</v>
          </cell>
          <cell r="I120" t="str">
            <v>YES</v>
          </cell>
        </row>
        <row r="121">
          <cell r="A121">
            <v>118</v>
          </cell>
          <cell r="B121" t="str">
            <v>ANDREW</v>
          </cell>
          <cell r="C121" t="str">
            <v>PRIOR</v>
          </cell>
          <cell r="D121" t="str">
            <v>M</v>
          </cell>
          <cell r="E121">
            <v>44</v>
          </cell>
          <cell r="F121">
            <v>24931</v>
          </cell>
          <cell r="G121" t="str">
            <v>M40</v>
          </cell>
          <cell r="H121" t="str">
            <v>FAIRLANDS VALLEY SPARTANS</v>
          </cell>
          <cell r="I121" t="str">
            <v>YES</v>
          </cell>
        </row>
        <row r="122">
          <cell r="A122">
            <v>119</v>
          </cell>
          <cell r="B122" t="str">
            <v>HELEN</v>
          </cell>
          <cell r="C122" t="str">
            <v>SANSOM</v>
          </cell>
          <cell r="D122" t="str">
            <v>F</v>
          </cell>
          <cell r="E122">
            <v>46</v>
          </cell>
          <cell r="F122">
            <v>24430</v>
          </cell>
          <cell r="G122" t="str">
            <v>F45</v>
          </cell>
          <cell r="H122" t="str">
            <v>WATFORD JOGGERS</v>
          </cell>
          <cell r="I122" t="str">
            <v>NO</v>
          </cell>
        </row>
        <row r="123">
          <cell r="A123">
            <v>120</v>
          </cell>
          <cell r="B123" t="str">
            <v>JON </v>
          </cell>
          <cell r="C123" t="str">
            <v>SYPULA</v>
          </cell>
          <cell r="D123" t="str">
            <v>M</v>
          </cell>
          <cell r="E123">
            <v>36</v>
          </cell>
          <cell r="F123">
            <v>27724</v>
          </cell>
          <cell r="G123" t="str">
            <v>MS</v>
          </cell>
          <cell r="H123" t="str">
            <v>FAIRLANDS VALLEY SPARTANS</v>
          </cell>
          <cell r="I123" t="str">
            <v>YES</v>
          </cell>
        </row>
        <row r="124">
          <cell r="A124">
            <v>121</v>
          </cell>
          <cell r="B124" t="str">
            <v>STEPHEN</v>
          </cell>
          <cell r="C124" t="str">
            <v>BUCKLE</v>
          </cell>
          <cell r="D124" t="str">
            <v>M</v>
          </cell>
          <cell r="E124">
            <v>31</v>
          </cell>
          <cell r="F124">
            <v>29789</v>
          </cell>
          <cell r="G124" t="str">
            <v>MS</v>
          </cell>
          <cell r="H124" t="str">
            <v>ST ALBANS STRIDERS</v>
          </cell>
          <cell r="I124" t="str">
            <v>NO</v>
          </cell>
        </row>
        <row r="125">
          <cell r="A125">
            <v>122</v>
          </cell>
          <cell r="B125" t="str">
            <v>ELIZABETH</v>
          </cell>
          <cell r="C125" t="str">
            <v>LORD</v>
          </cell>
          <cell r="D125" t="str">
            <v>F</v>
          </cell>
          <cell r="E125">
            <v>65</v>
          </cell>
          <cell r="F125">
            <v>17293</v>
          </cell>
          <cell r="G125" t="str">
            <v>F65</v>
          </cell>
          <cell r="H125" t="str">
            <v>WARE JOGGERS</v>
          </cell>
          <cell r="I125" t="str">
            <v>NO</v>
          </cell>
        </row>
        <row r="126">
          <cell r="A126">
            <v>123</v>
          </cell>
          <cell r="B126" t="str">
            <v>TIM</v>
          </cell>
          <cell r="C126" t="str">
            <v>HANDSCOMB</v>
          </cell>
          <cell r="D126" t="str">
            <v>M</v>
          </cell>
          <cell r="E126">
            <v>33</v>
          </cell>
          <cell r="F126">
            <v>28789</v>
          </cell>
          <cell r="G126" t="str">
            <v>MS</v>
          </cell>
          <cell r="H126" t="str">
            <v>UNATTACHED</v>
          </cell>
          <cell r="I126" t="str">
            <v>NO</v>
          </cell>
        </row>
        <row r="127">
          <cell r="A127">
            <v>124</v>
          </cell>
          <cell r="B127" t="str">
            <v>JOE </v>
          </cell>
          <cell r="C127" t="str">
            <v>GOMES</v>
          </cell>
          <cell r="D127" t="str">
            <v>M</v>
          </cell>
          <cell r="E127">
            <v>48</v>
          </cell>
          <cell r="F127">
            <v>23617</v>
          </cell>
          <cell r="G127" t="str">
            <v>M40</v>
          </cell>
          <cell r="H127" t="str">
            <v>BARNET &amp; DISTRICT AC</v>
          </cell>
          <cell r="I127" t="str">
            <v>YES</v>
          </cell>
        </row>
        <row r="128">
          <cell r="A128">
            <v>125</v>
          </cell>
          <cell r="B128" t="str">
            <v>BOB</v>
          </cell>
          <cell r="C128" t="str">
            <v>DAVIES</v>
          </cell>
          <cell r="D128" t="str">
            <v>M</v>
          </cell>
          <cell r="E128">
            <v>48</v>
          </cell>
          <cell r="G128" t="str">
            <v>M40</v>
          </cell>
          <cell r="H128" t="str">
            <v>UNATTACHED</v>
          </cell>
          <cell r="I128" t="str">
            <v>NO</v>
          </cell>
        </row>
        <row r="129">
          <cell r="A129">
            <v>126</v>
          </cell>
          <cell r="B129" t="str">
            <v>JASON</v>
          </cell>
          <cell r="C129" t="str">
            <v>MENTERN</v>
          </cell>
          <cell r="D129" t="str">
            <v>M</v>
          </cell>
          <cell r="E129">
            <v>40</v>
          </cell>
          <cell r="F129">
            <v>26227</v>
          </cell>
          <cell r="G129" t="str">
            <v>M40</v>
          </cell>
          <cell r="H129" t="str">
            <v>WARE JOGGERS</v>
          </cell>
          <cell r="I129" t="str">
            <v>NO</v>
          </cell>
        </row>
        <row r="130">
          <cell r="A130">
            <v>127</v>
          </cell>
          <cell r="B130" t="str">
            <v>SARAH</v>
          </cell>
          <cell r="C130" t="str">
            <v>HUKIN</v>
          </cell>
          <cell r="D130" t="str">
            <v>F</v>
          </cell>
          <cell r="E130">
            <v>37</v>
          </cell>
          <cell r="F130">
            <v>27564</v>
          </cell>
          <cell r="G130" t="str">
            <v>F35</v>
          </cell>
          <cell r="H130" t="str">
            <v>FAIRLANDS VALLEY SPARTANS</v>
          </cell>
          <cell r="I130" t="str">
            <v>YES</v>
          </cell>
        </row>
        <row r="131">
          <cell r="A131">
            <v>128</v>
          </cell>
          <cell r="B131" t="str">
            <v>PETER</v>
          </cell>
          <cell r="C131" t="str">
            <v>HARVEY</v>
          </cell>
          <cell r="D131" t="str">
            <v>M</v>
          </cell>
          <cell r="E131">
            <v>44</v>
          </cell>
          <cell r="F131">
            <v>24867</v>
          </cell>
          <cell r="G131" t="str">
            <v>M40</v>
          </cell>
          <cell r="H131" t="str">
            <v>GARDEN CITY RUNNERS</v>
          </cell>
          <cell r="I131" t="str">
            <v>YES</v>
          </cell>
        </row>
        <row r="132">
          <cell r="A132">
            <v>129</v>
          </cell>
          <cell r="B132" t="str">
            <v>ANN</v>
          </cell>
          <cell r="C132" t="str">
            <v>TRYSSESOONE</v>
          </cell>
          <cell r="D132" t="str">
            <v>F</v>
          </cell>
          <cell r="G132" t="str">
            <v>F45</v>
          </cell>
          <cell r="H132" t="str">
            <v>FAIRLANDS VALLEY SPARTANS</v>
          </cell>
          <cell r="I132" t="str">
            <v>YES</v>
          </cell>
        </row>
        <row r="133">
          <cell r="A133">
            <v>130</v>
          </cell>
          <cell r="B133" t="str">
            <v>PAULA</v>
          </cell>
          <cell r="C133" t="str">
            <v>GOLLOP</v>
          </cell>
          <cell r="D133" t="str">
            <v>F</v>
          </cell>
          <cell r="E133">
            <v>32</v>
          </cell>
          <cell r="F133">
            <v>29335</v>
          </cell>
          <cell r="G133" t="str">
            <v>FS</v>
          </cell>
          <cell r="H133" t="str">
            <v>WARE JOGGERS</v>
          </cell>
          <cell r="I133" t="str">
            <v>YES</v>
          </cell>
        </row>
        <row r="134">
          <cell r="A134">
            <v>131</v>
          </cell>
          <cell r="B134" t="str">
            <v>MARK</v>
          </cell>
          <cell r="C134" t="str">
            <v>FAUGHNAN</v>
          </cell>
          <cell r="D134" t="str">
            <v>M</v>
          </cell>
          <cell r="E134">
            <v>52</v>
          </cell>
          <cell r="F134">
            <v>22150</v>
          </cell>
          <cell r="G134" t="str">
            <v>M50</v>
          </cell>
          <cell r="H134" t="str">
            <v>HERTS PHOENIX</v>
          </cell>
          <cell r="I134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1"/>
  <sheetViews>
    <sheetView tabSelected="1" zoomScalePageLayoutView="0" workbookViewId="0" topLeftCell="A1">
      <selection activeCell="H66" sqref="H66"/>
    </sheetView>
  </sheetViews>
  <sheetFormatPr defaultColWidth="9.140625" defaultRowHeight="15"/>
  <cols>
    <col min="4" max="4" width="9.8515625" style="0" bestFit="1" customWidth="1"/>
    <col min="5" max="5" width="14.421875" style="0" bestFit="1" customWidth="1"/>
    <col min="8" max="8" width="28.140625" style="0" bestFit="1" customWidth="1"/>
  </cols>
  <sheetData>
    <row r="1" ht="15.75" thickBot="1"/>
    <row r="2" spans="3:8" ht="15.75" thickBot="1">
      <c r="C2" s="34" t="s">
        <v>0</v>
      </c>
      <c r="D2" s="35"/>
      <c r="E2" s="30" t="s">
        <v>1</v>
      </c>
      <c r="F2" s="36" t="s">
        <v>26</v>
      </c>
      <c r="G2" s="36"/>
      <c r="H2" s="37"/>
    </row>
    <row r="3" spans="1:18" ht="15">
      <c r="A3" s="19" t="s">
        <v>52</v>
      </c>
      <c r="B3" s="20"/>
      <c r="C3" s="21"/>
      <c r="D3" s="1"/>
      <c r="E3" s="1"/>
      <c r="F3" s="1"/>
      <c r="G3" s="1"/>
      <c r="H3" s="1"/>
      <c r="I3" s="20"/>
      <c r="J3" s="1"/>
      <c r="K3" s="1"/>
      <c r="L3" s="19" t="s">
        <v>52</v>
      </c>
      <c r="M3" s="19" t="s">
        <v>52</v>
      </c>
      <c r="N3" s="19" t="s">
        <v>108</v>
      </c>
      <c r="O3" s="19" t="s">
        <v>108</v>
      </c>
      <c r="P3" s="19" t="s">
        <v>108</v>
      </c>
      <c r="Q3" s="19" t="s">
        <v>108</v>
      </c>
      <c r="R3" s="19" t="s">
        <v>108</v>
      </c>
    </row>
    <row r="4" spans="1:18" ht="15.75" thickBot="1">
      <c r="A4" s="22" t="s">
        <v>109</v>
      </c>
      <c r="B4" s="22" t="s">
        <v>110</v>
      </c>
      <c r="C4" s="23" t="s">
        <v>8</v>
      </c>
      <c r="D4" s="24" t="s">
        <v>3</v>
      </c>
      <c r="E4" s="24" t="s">
        <v>111</v>
      </c>
      <c r="F4" s="24" t="s">
        <v>120</v>
      </c>
      <c r="G4" s="24" t="s">
        <v>112</v>
      </c>
      <c r="H4" s="24" t="s">
        <v>4</v>
      </c>
      <c r="I4" s="22" t="s">
        <v>121</v>
      </c>
      <c r="J4" s="24"/>
      <c r="K4" s="24"/>
      <c r="L4" s="25" t="s">
        <v>113</v>
      </c>
      <c r="M4" s="25" t="s">
        <v>114</v>
      </c>
      <c r="N4" s="25" t="s">
        <v>115</v>
      </c>
      <c r="O4" s="25" t="s">
        <v>116</v>
      </c>
      <c r="P4" s="22" t="s">
        <v>117</v>
      </c>
      <c r="Q4" s="25" t="s">
        <v>118</v>
      </c>
      <c r="R4" s="22" t="s">
        <v>114</v>
      </c>
    </row>
    <row r="5" spans="1:19" ht="15.75" thickTop="1">
      <c r="A5" s="32">
        <v>1</v>
      </c>
      <c r="B5" s="26">
        <v>18</v>
      </c>
      <c r="C5" s="27">
        <v>28.06</v>
      </c>
      <c r="D5" t="str">
        <f>VLOOKUP($B5,'[1]Entries'!$A$4:$I$135,2)</f>
        <v>ANDREW</v>
      </c>
      <c r="E5" t="str">
        <f>VLOOKUP($B5,'[1]Entries'!$A$4:$I$135,3)</f>
        <v>MYNOTT</v>
      </c>
      <c r="F5" t="str">
        <f>VLOOKUP($B5,'[1]Entries'!$A$4:$I$135,4)</f>
        <v>M</v>
      </c>
      <c r="G5" t="str">
        <f>VLOOKUP($B5,'[1]Entries'!$A$4:$I$135,7)</f>
        <v>MS</v>
      </c>
      <c r="H5" t="str">
        <f>VLOOKUP($B5,'[1]Entries'!$A$4:$I$135,8)</f>
        <v>SAFFRON STRIDERS</v>
      </c>
      <c r="I5" s="28" t="str">
        <f>VLOOKUP($B5,'[1]Entries'!$A$4:$I$135,9)</f>
        <v>YES</v>
      </c>
      <c r="J5" s="26"/>
      <c r="K5" s="26"/>
      <c r="L5" s="26">
        <v>1</v>
      </c>
      <c r="M5" s="26">
        <v>1</v>
      </c>
      <c r="N5" s="26">
        <v>1</v>
      </c>
      <c r="O5" s="26"/>
      <c r="P5" s="26"/>
      <c r="Q5" s="26"/>
      <c r="R5" s="26">
        <v>1</v>
      </c>
      <c r="S5" s="26"/>
    </row>
    <row r="6" spans="1:19" ht="15">
      <c r="A6" s="32">
        <v>2</v>
      </c>
      <c r="B6" s="26">
        <v>121</v>
      </c>
      <c r="C6" s="27">
        <v>28.24</v>
      </c>
      <c r="D6" t="str">
        <f>VLOOKUP($B6,'[1]Entries'!$A$4:$I$135,2)</f>
        <v>STEPHEN</v>
      </c>
      <c r="E6" t="str">
        <f>VLOOKUP($B6,'[1]Entries'!$A$4:$I$135,3)</f>
        <v>BUCKLE</v>
      </c>
      <c r="F6" t="str">
        <f>VLOOKUP($B6,'[1]Entries'!$A$4:$I$135,4)</f>
        <v>M</v>
      </c>
      <c r="G6" t="str">
        <f>VLOOKUP($B6,'[1]Entries'!$A$4:$I$135,7)</f>
        <v>MS</v>
      </c>
      <c r="H6" t="str">
        <f>VLOOKUP($B6,'[1]Entries'!$A$4:$I$135,8)</f>
        <v>ST ALBANS STRIDERS</v>
      </c>
      <c r="I6" s="28" t="str">
        <f>VLOOKUP($B6,'[1]Entries'!$A$4:$I$135,9)</f>
        <v>NO</v>
      </c>
      <c r="J6" s="26"/>
      <c r="K6" s="26"/>
      <c r="L6" s="26">
        <v>2</v>
      </c>
      <c r="M6" s="26">
        <v>2</v>
      </c>
      <c r="N6" s="26"/>
      <c r="O6" s="26"/>
      <c r="P6" s="26"/>
      <c r="Q6" s="26"/>
      <c r="R6" s="26"/>
      <c r="S6" s="26"/>
    </row>
    <row r="7" spans="1:19" ht="15">
      <c r="A7" s="32">
        <v>3</v>
      </c>
      <c r="B7" s="26">
        <v>70</v>
      </c>
      <c r="C7" s="27">
        <v>28.31</v>
      </c>
      <c r="D7" t="str">
        <f>VLOOKUP($B7,'[1]Entries'!$A$4:$I$135,2)</f>
        <v>GARY</v>
      </c>
      <c r="E7" t="str">
        <f>VLOOKUP($B7,'[1]Entries'!$A$4:$I$135,3)</f>
        <v>WARREN</v>
      </c>
      <c r="F7" t="str">
        <f>VLOOKUP($B7,'[1]Entries'!$A$4:$I$135,4)</f>
        <v>M</v>
      </c>
      <c r="G7" t="str">
        <f>VLOOKUP($B7,'[1]Entries'!$A$4:$I$135,7)</f>
        <v>M40</v>
      </c>
      <c r="H7" t="str">
        <f>VLOOKUP($B7,'[1]Entries'!$A$4:$I$135,8)</f>
        <v>ST ALBANS STRIDERS</v>
      </c>
      <c r="I7" s="28" t="str">
        <f>VLOOKUP($B7,'[1]Entries'!$A$4:$I$135,9)</f>
        <v>YES</v>
      </c>
      <c r="J7" s="26"/>
      <c r="K7" s="26"/>
      <c r="L7" s="26">
        <v>3</v>
      </c>
      <c r="M7" s="26">
        <v>1</v>
      </c>
      <c r="N7" s="26">
        <v>2</v>
      </c>
      <c r="O7" s="26">
        <v>1</v>
      </c>
      <c r="P7" s="26">
        <v>1</v>
      </c>
      <c r="Q7" s="26">
        <v>1</v>
      </c>
      <c r="R7" s="26">
        <v>1</v>
      </c>
      <c r="S7" s="26"/>
    </row>
    <row r="8" spans="1:19" ht="15">
      <c r="A8" s="32">
        <v>4</v>
      </c>
      <c r="B8" s="26">
        <v>10</v>
      </c>
      <c r="C8" s="27">
        <v>28.34</v>
      </c>
      <c r="D8" t="str">
        <f>VLOOKUP($B8,'[1]Entries'!$A$4:$I$135,2)</f>
        <v>JEREMY</v>
      </c>
      <c r="E8" t="str">
        <f>VLOOKUP($B8,'[1]Entries'!$A$4:$I$135,3)</f>
        <v>WEIGHTMAN</v>
      </c>
      <c r="F8" t="str">
        <f>VLOOKUP($B8,'[1]Entries'!$A$4:$I$135,4)</f>
        <v>M</v>
      </c>
      <c r="G8" t="str">
        <f>VLOOKUP($B8,'[1]Entries'!$A$4:$I$135,7)</f>
        <v>M40</v>
      </c>
      <c r="H8" t="str">
        <f>VLOOKUP($B8,'[1]Entries'!$A$4:$I$135,8)</f>
        <v>UNATTACHED</v>
      </c>
      <c r="I8" s="28" t="str">
        <f>VLOOKUP($B8,'[1]Entries'!$A$4:$I$135,9)</f>
        <v>YES</v>
      </c>
      <c r="J8" s="26"/>
      <c r="K8" s="26"/>
      <c r="L8" s="26">
        <v>4</v>
      </c>
      <c r="M8" s="26">
        <v>2</v>
      </c>
      <c r="N8" s="26">
        <v>3</v>
      </c>
      <c r="O8" s="26"/>
      <c r="P8" s="26">
        <v>2</v>
      </c>
      <c r="Q8" s="26"/>
      <c r="R8" s="26">
        <v>2</v>
      </c>
      <c r="S8" s="26"/>
    </row>
    <row r="9" spans="1:19" ht="15">
      <c r="A9" s="32">
        <v>5</v>
      </c>
      <c r="B9" s="26">
        <v>92</v>
      </c>
      <c r="C9" s="27">
        <v>29.09</v>
      </c>
      <c r="D9" t="str">
        <f>VLOOKUP($B9,'[1]Entries'!$A$4:$I$135,2)</f>
        <v>FRANK</v>
      </c>
      <c r="E9" t="str">
        <f>VLOOKUP($B9,'[1]Entries'!$A$4:$I$135,3)</f>
        <v>DUDBRIDGE</v>
      </c>
      <c r="F9" t="str">
        <f>VLOOKUP($B9,'[1]Entries'!$A$4:$I$135,4)</f>
        <v>M</v>
      </c>
      <c r="G9" t="str">
        <f>VLOOKUP($B9,'[1]Entries'!$A$4:$I$135,7)</f>
        <v>M40</v>
      </c>
      <c r="H9" t="str">
        <f>VLOOKUP($B9,'[1]Entries'!$A$4:$I$135,8)</f>
        <v>THAMES HARE AND HOUNDS</v>
      </c>
      <c r="I9" s="28" t="str">
        <f>VLOOKUP($B9,'[1]Entries'!$A$4:$I$135,9)</f>
        <v>NO</v>
      </c>
      <c r="J9" s="26"/>
      <c r="K9" s="26"/>
      <c r="L9" s="26">
        <v>5</v>
      </c>
      <c r="M9" s="26">
        <v>3</v>
      </c>
      <c r="N9" s="26"/>
      <c r="O9" s="26"/>
      <c r="P9" s="26"/>
      <c r="Q9" s="26"/>
      <c r="R9" s="26"/>
      <c r="S9" s="26"/>
    </row>
    <row r="10" spans="1:19" ht="15">
      <c r="A10" s="32">
        <v>6</v>
      </c>
      <c r="B10" s="26">
        <v>94</v>
      </c>
      <c r="C10" s="27">
        <v>29.33</v>
      </c>
      <c r="D10" t="str">
        <f>VLOOKUP($B10,'[1]Entries'!$A$4:$I$135,2)</f>
        <v>COSTA</v>
      </c>
      <c r="E10" t="str">
        <f>VLOOKUP($B10,'[1]Entries'!$A$4:$I$135,3)</f>
        <v>MICHAEL</v>
      </c>
      <c r="F10" t="str">
        <f>VLOOKUP($B10,'[1]Entries'!$A$4:$I$135,4)</f>
        <v>M</v>
      </c>
      <c r="G10" t="str">
        <f>VLOOKUP($B10,'[1]Entries'!$A$4:$I$135,7)</f>
        <v>M40</v>
      </c>
      <c r="H10" t="str">
        <f>VLOOKUP($B10,'[1]Entries'!$A$4:$I$135,8)</f>
        <v>BARNET &amp; DISTRICT AC</v>
      </c>
      <c r="I10" s="28" t="str">
        <f>VLOOKUP($B10,'[1]Entries'!$A$4:$I$135,9)</f>
        <v>YES</v>
      </c>
      <c r="J10" s="26"/>
      <c r="K10" s="26"/>
      <c r="L10" s="26">
        <v>6</v>
      </c>
      <c r="M10" s="26">
        <v>4</v>
      </c>
      <c r="N10" s="26">
        <v>4</v>
      </c>
      <c r="O10" s="26"/>
      <c r="P10" s="26">
        <v>3</v>
      </c>
      <c r="Q10" s="26"/>
      <c r="R10" s="26">
        <v>3</v>
      </c>
      <c r="S10" s="26"/>
    </row>
    <row r="11" spans="1:19" ht="15">
      <c r="A11" s="32">
        <v>7</v>
      </c>
      <c r="B11" s="26">
        <v>47</v>
      </c>
      <c r="C11" s="27">
        <v>29.52</v>
      </c>
      <c r="D11" t="str">
        <f>VLOOKUP($B11,'[1]Entries'!$A$4:$I$135,2)</f>
        <v>SIMON</v>
      </c>
      <c r="E11" t="str">
        <f>VLOOKUP($B11,'[1]Entries'!$A$4:$I$135,3)</f>
        <v>BELL</v>
      </c>
      <c r="F11" t="str">
        <f>VLOOKUP($B11,'[1]Entries'!$A$4:$I$135,4)</f>
        <v>M</v>
      </c>
      <c r="G11" t="str">
        <f>VLOOKUP($B11,'[1]Entries'!$A$4:$I$135,7)</f>
        <v>M40</v>
      </c>
      <c r="H11" t="str">
        <f>VLOOKUP($B11,'[1]Entries'!$A$4:$I$135,8)</f>
        <v>FAIRLANDS VALLEY SPARTANS</v>
      </c>
      <c r="I11" s="28" t="str">
        <f>VLOOKUP($B11,'[1]Entries'!$A$4:$I$135,9)</f>
        <v>NO</v>
      </c>
      <c r="J11" s="26"/>
      <c r="K11" s="26"/>
      <c r="L11" s="26">
        <v>7</v>
      </c>
      <c r="M11" s="26">
        <v>5</v>
      </c>
      <c r="N11" s="26"/>
      <c r="O11" s="26"/>
      <c r="P11" s="26"/>
      <c r="Q11" s="26"/>
      <c r="R11" s="26"/>
      <c r="S11" s="26"/>
    </row>
    <row r="12" spans="1:19" ht="15">
      <c r="A12" s="32">
        <v>8</v>
      </c>
      <c r="B12" s="26">
        <v>38</v>
      </c>
      <c r="C12" s="27">
        <v>29.54</v>
      </c>
      <c r="D12" t="str">
        <f>VLOOKUP($B12,'[1]Entries'!$A$4:$I$135,2)</f>
        <v>NICK</v>
      </c>
      <c r="E12" t="str">
        <f>VLOOKUP($B12,'[1]Entries'!$A$4:$I$135,3)</f>
        <v>MALPELI</v>
      </c>
      <c r="F12" t="str">
        <f>VLOOKUP($B12,'[1]Entries'!$A$4:$I$135,4)</f>
        <v>M</v>
      </c>
      <c r="G12" t="str">
        <f>VLOOKUP($B12,'[1]Entries'!$A$4:$I$135,7)</f>
        <v>M40</v>
      </c>
      <c r="H12" t="str">
        <f>VLOOKUP($B12,'[1]Entries'!$A$4:$I$135,8)</f>
        <v>NORTH HERTS ROAD RUNNERS</v>
      </c>
      <c r="I12" s="28" t="str">
        <f>VLOOKUP($B12,'[1]Entries'!$A$4:$I$135,9)</f>
        <v>YES</v>
      </c>
      <c r="J12" s="26"/>
      <c r="K12" s="26"/>
      <c r="L12" s="26">
        <v>8</v>
      </c>
      <c r="M12" s="26">
        <v>6</v>
      </c>
      <c r="N12" s="26">
        <v>5</v>
      </c>
      <c r="O12" s="26"/>
      <c r="P12" s="26">
        <v>4</v>
      </c>
      <c r="Q12" s="26"/>
      <c r="R12" s="26">
        <v>4</v>
      </c>
      <c r="S12" s="26"/>
    </row>
    <row r="13" spans="1:19" ht="15">
      <c r="A13" s="32">
        <v>9</v>
      </c>
      <c r="B13" s="26">
        <v>88</v>
      </c>
      <c r="C13" s="27">
        <v>30.02</v>
      </c>
      <c r="D13" t="str">
        <f>VLOOKUP($B13,'[1]Entries'!$A$4:$I$135,2)</f>
        <v>MARK</v>
      </c>
      <c r="E13" t="str">
        <f>VLOOKUP($B13,'[1]Entries'!$A$4:$I$135,3)</f>
        <v>TAPLIN</v>
      </c>
      <c r="F13" t="str">
        <f>VLOOKUP($B13,'[1]Entries'!$A$4:$I$135,4)</f>
        <v>M</v>
      </c>
      <c r="G13" t="str">
        <f>VLOOKUP($B13,'[1]Entries'!$A$4:$I$135,7)</f>
        <v>M40</v>
      </c>
      <c r="H13" t="str">
        <f>VLOOKUP($B13,'[1]Entries'!$A$4:$I$135,8)</f>
        <v>ST ALBANS STRIDERS</v>
      </c>
      <c r="I13" s="28" t="str">
        <f>VLOOKUP($B13,'[1]Entries'!$A$4:$I$135,9)</f>
        <v>YES</v>
      </c>
      <c r="J13" s="26"/>
      <c r="K13" s="26"/>
      <c r="L13" s="26">
        <v>9</v>
      </c>
      <c r="M13" s="26">
        <v>7</v>
      </c>
      <c r="N13" s="26">
        <v>6</v>
      </c>
      <c r="O13" s="26">
        <v>1</v>
      </c>
      <c r="P13" s="26">
        <v>5</v>
      </c>
      <c r="Q13" s="26">
        <v>1</v>
      </c>
      <c r="R13" s="26">
        <v>5</v>
      </c>
      <c r="S13" s="26"/>
    </row>
    <row r="14" spans="1:19" ht="15">
      <c r="A14" s="32">
        <v>10</v>
      </c>
      <c r="B14" s="26">
        <v>87</v>
      </c>
      <c r="C14" s="27">
        <v>30.07</v>
      </c>
      <c r="D14" t="str">
        <f>VLOOKUP($B14,'[1]Entries'!$A$4:$I$135,2)</f>
        <v>PAUL </v>
      </c>
      <c r="E14" t="str">
        <f>VLOOKUP($B14,'[1]Entries'!$A$4:$I$135,3)</f>
        <v>GURR</v>
      </c>
      <c r="F14" t="str">
        <f>VLOOKUP($B14,'[1]Entries'!$A$4:$I$135,4)</f>
        <v>M</v>
      </c>
      <c r="G14" t="str">
        <f>VLOOKUP($B14,'[1]Entries'!$A$4:$I$135,7)</f>
        <v>M50</v>
      </c>
      <c r="H14" t="str">
        <f>VLOOKUP($B14,'[1]Entries'!$A$4:$I$135,8)</f>
        <v>ST ALBANS STRIDERS</v>
      </c>
      <c r="I14" s="28" t="str">
        <f>VLOOKUP($B14,'[1]Entries'!$A$4:$I$135,9)</f>
        <v>YES </v>
      </c>
      <c r="J14" s="26"/>
      <c r="K14" s="26"/>
      <c r="L14" s="26">
        <v>10</v>
      </c>
      <c r="M14" s="26">
        <v>1</v>
      </c>
      <c r="N14" s="26">
        <v>7</v>
      </c>
      <c r="O14" s="26">
        <v>1</v>
      </c>
      <c r="P14" s="26">
        <v>6</v>
      </c>
      <c r="Q14" s="26">
        <v>1</v>
      </c>
      <c r="R14" s="26">
        <v>1</v>
      </c>
      <c r="S14" s="26"/>
    </row>
    <row r="15" spans="1:19" ht="15">
      <c r="A15" s="32">
        <v>11</v>
      </c>
      <c r="B15" s="26">
        <v>110</v>
      </c>
      <c r="C15" s="27">
        <v>30.19</v>
      </c>
      <c r="D15" t="str">
        <f>VLOOKUP($B15,'[1]Entries'!$A$4:$I$135,2)</f>
        <v>ANDREW</v>
      </c>
      <c r="E15" t="str">
        <f>VLOOKUP($B15,'[1]Entries'!$A$4:$I$135,3)</f>
        <v>PALOMBELLA</v>
      </c>
      <c r="F15" t="str">
        <f>VLOOKUP($B15,'[1]Entries'!$A$4:$I$135,4)</f>
        <v>M</v>
      </c>
      <c r="G15" t="str">
        <f>VLOOKUP($B15,'[1]Entries'!$A$4:$I$135,7)</f>
        <v>MS</v>
      </c>
      <c r="H15" t="str">
        <f>VLOOKUP($B15,'[1]Entries'!$A$4:$I$135,8)</f>
        <v>BEDFORD HARRIERS</v>
      </c>
      <c r="I15" s="28" t="str">
        <f>VLOOKUP($B15,'[1]Entries'!$A$4:$I$135,9)</f>
        <v>NO</v>
      </c>
      <c r="J15" s="26"/>
      <c r="K15" s="26"/>
      <c r="L15" s="26">
        <v>11</v>
      </c>
      <c r="M15" s="26">
        <v>3</v>
      </c>
      <c r="N15" s="26"/>
      <c r="O15" s="26"/>
      <c r="P15" s="26"/>
      <c r="Q15" s="26"/>
      <c r="R15" s="26"/>
      <c r="S15" s="26"/>
    </row>
    <row r="16" spans="1:19" ht="15">
      <c r="A16" s="32">
        <v>12</v>
      </c>
      <c r="B16" s="26">
        <v>89</v>
      </c>
      <c r="C16" s="27">
        <v>30.26</v>
      </c>
      <c r="D16" t="str">
        <f>VLOOKUP($B16,'[1]Entries'!$A$4:$I$135,2)</f>
        <v>JUSTIN</v>
      </c>
      <c r="E16" t="str">
        <f>VLOOKUP($B16,'[1]Entries'!$A$4:$I$135,3)</f>
        <v>HILL</v>
      </c>
      <c r="F16" t="str">
        <f>VLOOKUP($B16,'[1]Entries'!$A$4:$I$135,4)</f>
        <v>M</v>
      </c>
      <c r="G16" t="str">
        <f>VLOOKUP($B16,'[1]Entries'!$A$4:$I$135,7)</f>
        <v>M40</v>
      </c>
      <c r="H16" t="str">
        <f>VLOOKUP($B16,'[1]Entries'!$A$4:$I$135,8)</f>
        <v>WARE JOGGERS</v>
      </c>
      <c r="I16" s="28" t="str">
        <f>VLOOKUP($B16,'[1]Entries'!$A$4:$I$135,9)</f>
        <v>NO</v>
      </c>
      <c r="J16" s="26"/>
      <c r="K16" s="26"/>
      <c r="L16" s="26">
        <v>12</v>
      </c>
      <c r="M16" s="26">
        <v>8</v>
      </c>
      <c r="N16" s="26"/>
      <c r="O16" s="26"/>
      <c r="P16" s="26"/>
      <c r="Q16" s="26"/>
      <c r="R16" s="26"/>
      <c r="S16" s="26"/>
    </row>
    <row r="17" spans="1:19" ht="15">
      <c r="A17" s="32">
        <v>13</v>
      </c>
      <c r="B17" s="26">
        <v>72</v>
      </c>
      <c r="C17" s="27">
        <v>30.27</v>
      </c>
      <c r="D17" t="str">
        <f>VLOOKUP($B17,'[1]Entries'!$A$4:$I$135,2)</f>
        <v>JOHN</v>
      </c>
      <c r="E17" t="str">
        <f>VLOOKUP($B17,'[1]Entries'!$A$4:$I$135,3)</f>
        <v>WILLIAMS</v>
      </c>
      <c r="F17" t="str">
        <f>VLOOKUP($B17,'[1]Entries'!$A$4:$I$135,4)</f>
        <v>M</v>
      </c>
      <c r="G17" t="str">
        <f>VLOOKUP($B17,'[1]Entries'!$A$4:$I$135,7)</f>
        <v>M40</v>
      </c>
      <c r="H17" t="str">
        <f>VLOOKUP($B17,'[1]Entries'!$A$4:$I$135,8)</f>
        <v>UNATTACHED</v>
      </c>
      <c r="I17" s="28" t="str">
        <f>VLOOKUP($B17,'[1]Entries'!$A$4:$I$135,9)</f>
        <v>NO</v>
      </c>
      <c r="J17" s="26"/>
      <c r="K17" s="26"/>
      <c r="L17" s="26">
        <v>13</v>
      </c>
      <c r="M17" s="26">
        <v>9</v>
      </c>
      <c r="N17" s="26"/>
      <c r="O17" s="26"/>
      <c r="P17" s="26"/>
      <c r="Q17" s="26"/>
      <c r="R17" s="26"/>
      <c r="S17" s="26"/>
    </row>
    <row r="18" spans="1:19" ht="15">
      <c r="A18" s="32">
        <v>14</v>
      </c>
      <c r="B18" s="26">
        <v>65</v>
      </c>
      <c r="C18" s="27">
        <v>30.28</v>
      </c>
      <c r="D18" t="str">
        <f>VLOOKUP($B18,'[1]Entries'!$A$4:$I$135,2)</f>
        <v>ROBERT</v>
      </c>
      <c r="E18" t="str">
        <f>VLOOKUP($B18,'[1]Entries'!$A$4:$I$135,3)</f>
        <v>CASSERLEY</v>
      </c>
      <c r="F18" t="str">
        <f>VLOOKUP($B18,'[1]Entries'!$A$4:$I$135,4)</f>
        <v>M</v>
      </c>
      <c r="G18" t="str">
        <f>VLOOKUP($B18,'[1]Entries'!$A$4:$I$135,7)</f>
        <v>M40</v>
      </c>
      <c r="H18" t="str">
        <f>VLOOKUP($B18,'[1]Entries'!$A$4:$I$135,8)</f>
        <v>GARDEN CITY RUNNERS</v>
      </c>
      <c r="I18" s="28" t="str">
        <f>VLOOKUP($B18,'[1]Entries'!$A$4:$I$135,9)</f>
        <v>YES</v>
      </c>
      <c r="J18" s="26"/>
      <c r="K18" s="26"/>
      <c r="L18" s="26">
        <v>14</v>
      </c>
      <c r="M18" s="26">
        <v>10</v>
      </c>
      <c r="N18" s="26">
        <v>8</v>
      </c>
      <c r="O18" s="26"/>
      <c r="P18" s="26">
        <v>7</v>
      </c>
      <c r="Q18" s="26">
        <v>2</v>
      </c>
      <c r="R18" s="26">
        <v>6</v>
      </c>
      <c r="S18" s="26"/>
    </row>
    <row r="19" spans="1:19" ht="15">
      <c r="A19" s="32">
        <v>15</v>
      </c>
      <c r="B19" s="26">
        <v>114</v>
      </c>
      <c r="C19" s="27">
        <v>30.35</v>
      </c>
      <c r="D19" t="str">
        <f>VLOOKUP($B19,'[1]Entries'!$A$4:$I$135,2)</f>
        <v>MIKE</v>
      </c>
      <c r="E19" t="str">
        <f>VLOOKUP($B19,'[1]Entries'!$A$4:$I$135,3)</f>
        <v>WOODRUFF</v>
      </c>
      <c r="F19" t="str">
        <f>VLOOKUP($B19,'[1]Entries'!$A$4:$I$135,4)</f>
        <v>M</v>
      </c>
      <c r="G19" t="str">
        <f>VLOOKUP($B19,'[1]Entries'!$A$4:$I$135,7)</f>
        <v>M40</v>
      </c>
      <c r="H19" t="str">
        <f>VLOOKUP($B19,'[1]Entries'!$A$4:$I$135,8)</f>
        <v>BISHOPS STORTFORD</v>
      </c>
      <c r="I19" s="28" t="str">
        <f>VLOOKUP($B19,'[1]Entries'!$A$4:$I$135,9)</f>
        <v>NO</v>
      </c>
      <c r="J19" s="26"/>
      <c r="K19" s="26"/>
      <c r="L19" s="26">
        <v>15</v>
      </c>
      <c r="M19" s="26">
        <v>11</v>
      </c>
      <c r="N19" s="26"/>
      <c r="O19" s="26"/>
      <c r="P19" s="26"/>
      <c r="Q19" s="26"/>
      <c r="R19" s="26"/>
      <c r="S19" s="26"/>
    </row>
    <row r="20" spans="1:19" ht="15">
      <c r="A20" s="32">
        <v>16</v>
      </c>
      <c r="B20" s="26">
        <v>52</v>
      </c>
      <c r="C20" s="27">
        <v>30.41</v>
      </c>
      <c r="D20" t="str">
        <f>VLOOKUP($B20,'[1]Entries'!$A$4:$I$135,2)</f>
        <v>COLIN</v>
      </c>
      <c r="E20" t="str">
        <f>VLOOKUP($B20,'[1]Entries'!$A$4:$I$135,3)</f>
        <v>BRAYBROOK</v>
      </c>
      <c r="F20" t="str">
        <f>VLOOKUP($B20,'[1]Entries'!$A$4:$I$135,4)</f>
        <v>M</v>
      </c>
      <c r="G20" t="str">
        <f>VLOOKUP($B20,'[1]Entries'!$A$4:$I$135,7)</f>
        <v>M50</v>
      </c>
      <c r="H20" t="str">
        <f>VLOOKUP($B20,'[1]Entries'!$A$4:$I$135,8)</f>
        <v>ST ALBANS STRIDERS</v>
      </c>
      <c r="I20" s="28" t="str">
        <f>VLOOKUP($B20,'[1]Entries'!$A$4:$I$135,9)</f>
        <v>YES</v>
      </c>
      <c r="J20" s="26"/>
      <c r="K20" s="26"/>
      <c r="L20" s="26">
        <v>16</v>
      </c>
      <c r="M20" s="26">
        <v>2</v>
      </c>
      <c r="N20" s="26">
        <v>9</v>
      </c>
      <c r="O20" s="26">
        <v>1</v>
      </c>
      <c r="P20" s="26">
        <v>8</v>
      </c>
      <c r="Q20" s="26">
        <v>1</v>
      </c>
      <c r="R20" s="26">
        <v>2</v>
      </c>
      <c r="S20" s="26"/>
    </row>
    <row r="21" spans="1:19" ht="15">
      <c r="A21" s="32">
        <v>17</v>
      </c>
      <c r="B21" s="26">
        <v>111</v>
      </c>
      <c r="C21" s="27">
        <v>30.46</v>
      </c>
      <c r="D21" t="str">
        <f>VLOOKUP($B21,'[1]Entries'!$A$4:$I$135,2)</f>
        <v>JERRY</v>
      </c>
      <c r="E21" t="str">
        <f>VLOOKUP($B21,'[1]Entries'!$A$4:$I$135,3)</f>
        <v>PULLINGER</v>
      </c>
      <c r="F21" t="str">
        <f>VLOOKUP($B21,'[1]Entries'!$A$4:$I$135,4)</f>
        <v>M</v>
      </c>
      <c r="G21" t="str">
        <f>VLOOKUP($B21,'[1]Entries'!$A$4:$I$135,7)</f>
        <v>M50</v>
      </c>
      <c r="H21" t="str">
        <f>VLOOKUP($B21,'[1]Entries'!$A$4:$I$135,8)</f>
        <v>BEDFORD HARRIERS</v>
      </c>
      <c r="I21" s="28" t="str">
        <f>VLOOKUP($B21,'[1]Entries'!$A$4:$I$135,9)</f>
        <v>NO</v>
      </c>
      <c r="J21" s="26"/>
      <c r="K21" s="26"/>
      <c r="L21" s="26">
        <v>17</v>
      </c>
      <c r="M21" s="26">
        <v>3</v>
      </c>
      <c r="N21" s="26"/>
      <c r="O21" s="26"/>
      <c r="P21" s="26"/>
      <c r="Q21" s="26"/>
      <c r="R21" s="26"/>
      <c r="S21" s="26"/>
    </row>
    <row r="22" spans="1:19" ht="15">
      <c r="A22" s="32">
        <v>18</v>
      </c>
      <c r="B22" s="26">
        <v>61</v>
      </c>
      <c r="C22" s="27">
        <v>31.13</v>
      </c>
      <c r="D22" t="str">
        <f>VLOOKUP($B22,'[1]Entries'!$A$4:$I$135,2)</f>
        <v>KEVIN</v>
      </c>
      <c r="E22" t="str">
        <f>VLOOKUP($B22,'[1]Entries'!$A$4:$I$135,3)</f>
        <v>WHELAN</v>
      </c>
      <c r="F22" t="str">
        <f>VLOOKUP($B22,'[1]Entries'!$A$4:$I$135,4)</f>
        <v>M</v>
      </c>
      <c r="G22" t="str">
        <f>VLOOKUP($B22,'[1]Entries'!$A$4:$I$135,7)</f>
        <v>MS</v>
      </c>
      <c r="H22" t="str">
        <f>VLOOKUP($B22,'[1]Entries'!$A$4:$I$135,8)</f>
        <v>WARE JOGGERS</v>
      </c>
      <c r="I22" s="28" t="str">
        <f>VLOOKUP($B22,'[1]Entries'!$A$4:$I$135,9)</f>
        <v>NO</v>
      </c>
      <c r="J22" s="26"/>
      <c r="K22" s="26"/>
      <c r="L22" s="26">
        <v>18</v>
      </c>
      <c r="M22" s="26">
        <v>4</v>
      </c>
      <c r="N22" s="26"/>
      <c r="O22" s="26"/>
      <c r="P22" s="26"/>
      <c r="Q22" s="26"/>
      <c r="R22" s="26"/>
      <c r="S22" s="26"/>
    </row>
    <row r="23" spans="1:19" ht="15">
      <c r="A23" s="32">
        <v>19</v>
      </c>
      <c r="B23" s="26">
        <v>57</v>
      </c>
      <c r="C23" s="27">
        <v>31.2</v>
      </c>
      <c r="D23" t="str">
        <f>VLOOKUP($B23,'[1]Entries'!$A$4:$I$135,2)</f>
        <v>DAVID</v>
      </c>
      <c r="E23" t="str">
        <f>VLOOKUP($B23,'[1]Entries'!$A$4:$I$135,3)</f>
        <v>BOWKER</v>
      </c>
      <c r="F23" t="str">
        <f>VLOOKUP($B23,'[1]Entries'!$A$4:$I$135,4)</f>
        <v>M</v>
      </c>
      <c r="G23" t="str">
        <f>VLOOKUP($B23,'[1]Entries'!$A$4:$I$135,7)</f>
        <v>M50</v>
      </c>
      <c r="H23" t="str">
        <f>VLOOKUP($B23,'[1]Entries'!$A$4:$I$135,8)</f>
        <v>FAIRLANDS VALLEY SPARTANS</v>
      </c>
      <c r="I23" s="28" t="str">
        <f>VLOOKUP($B23,'[1]Entries'!$A$4:$I$135,9)</f>
        <v>YES</v>
      </c>
      <c r="J23" s="26"/>
      <c r="K23" s="26"/>
      <c r="L23" s="26">
        <v>19</v>
      </c>
      <c r="M23" s="26">
        <v>4</v>
      </c>
      <c r="N23" s="26">
        <v>10</v>
      </c>
      <c r="O23" s="26">
        <v>2</v>
      </c>
      <c r="P23" s="26">
        <v>9</v>
      </c>
      <c r="Q23" s="26">
        <v>3</v>
      </c>
      <c r="R23" s="26">
        <v>3</v>
      </c>
      <c r="S23" s="26"/>
    </row>
    <row r="24" spans="1:19" ht="15">
      <c r="A24" s="32">
        <v>20</v>
      </c>
      <c r="B24" s="26">
        <v>116</v>
      </c>
      <c r="C24" s="27">
        <v>31.33</v>
      </c>
      <c r="D24" t="str">
        <f>VLOOKUP($B24,'[1]Entries'!$A$4:$I$135,2)</f>
        <v>TODD</v>
      </c>
      <c r="E24" t="str">
        <f>VLOOKUP($B24,'[1]Entries'!$A$4:$I$135,3)</f>
        <v>GRAY</v>
      </c>
      <c r="F24" t="str">
        <f>VLOOKUP($B24,'[1]Entries'!$A$4:$I$135,4)</f>
        <v>M</v>
      </c>
      <c r="G24" t="str">
        <f>VLOOKUP($B24,'[1]Entries'!$A$4:$I$135,7)</f>
        <v>MS</v>
      </c>
      <c r="H24" t="str">
        <f>VLOOKUP($B24,'[1]Entries'!$A$4:$I$135,8)</f>
        <v>FAIRLANDS VALLEY SPARTANS</v>
      </c>
      <c r="I24" s="28" t="str">
        <f>VLOOKUP($B24,'[1]Entries'!$A$4:$I$135,9)</f>
        <v>YES</v>
      </c>
      <c r="J24" s="26"/>
      <c r="K24" s="26"/>
      <c r="L24" s="26">
        <v>20</v>
      </c>
      <c r="M24" s="26">
        <v>5</v>
      </c>
      <c r="N24" s="26">
        <v>11</v>
      </c>
      <c r="O24" s="26">
        <v>2</v>
      </c>
      <c r="P24" s="26"/>
      <c r="Q24" s="26"/>
      <c r="R24" s="26">
        <v>2</v>
      </c>
      <c r="S24" s="26"/>
    </row>
    <row r="25" spans="1:19" ht="15">
      <c r="A25" s="32">
        <v>21</v>
      </c>
      <c r="B25" s="26">
        <v>126</v>
      </c>
      <c r="C25" s="27">
        <v>31.53</v>
      </c>
      <c r="D25" t="str">
        <f>VLOOKUP($B25,'[1]Entries'!$A$4:$I$135,2)</f>
        <v>JASON</v>
      </c>
      <c r="E25" t="str">
        <f>VLOOKUP($B25,'[1]Entries'!$A$4:$I$135,3)</f>
        <v>MENTERN</v>
      </c>
      <c r="F25" t="str">
        <f>VLOOKUP($B25,'[1]Entries'!$A$4:$I$135,4)</f>
        <v>M</v>
      </c>
      <c r="G25" t="str">
        <f>VLOOKUP($B25,'[1]Entries'!$A$4:$I$135,7)</f>
        <v>M40</v>
      </c>
      <c r="H25" t="str">
        <f>VLOOKUP($B25,'[1]Entries'!$A$4:$I$135,8)</f>
        <v>WARE JOGGERS</v>
      </c>
      <c r="I25" s="28" t="str">
        <f>VLOOKUP($B25,'[1]Entries'!$A$4:$I$135,9)</f>
        <v>NO</v>
      </c>
      <c r="J25" s="26"/>
      <c r="K25" s="26"/>
      <c r="L25" s="26">
        <v>21</v>
      </c>
      <c r="M25" s="26">
        <v>12</v>
      </c>
      <c r="N25" s="26"/>
      <c r="O25" s="26"/>
      <c r="P25" s="26"/>
      <c r="Q25" s="26"/>
      <c r="R25" s="26"/>
      <c r="S25" s="26"/>
    </row>
    <row r="26" spans="1:19" ht="15">
      <c r="A26" s="32">
        <v>22</v>
      </c>
      <c r="B26" s="26">
        <v>73</v>
      </c>
      <c r="C26" s="27">
        <v>32.23</v>
      </c>
      <c r="D26" t="str">
        <f>VLOOKUP($B26,'[1]Entries'!$A$4:$I$135,2)</f>
        <v>STEVE</v>
      </c>
      <c r="E26" t="str">
        <f>VLOOKUP($B26,'[1]Entries'!$A$4:$I$135,3)</f>
        <v>SMITH</v>
      </c>
      <c r="F26" t="str">
        <f>VLOOKUP($B26,'[1]Entries'!$A$4:$I$135,4)</f>
        <v>M</v>
      </c>
      <c r="G26" t="str">
        <f>VLOOKUP($B26,'[1]Entries'!$A$4:$I$135,7)</f>
        <v>M50</v>
      </c>
      <c r="H26" t="str">
        <f>VLOOKUP($B26,'[1]Entries'!$A$4:$I$135,8)</f>
        <v>ST ALBANS STRIDERS</v>
      </c>
      <c r="I26" s="28" t="str">
        <f>VLOOKUP($B26,'[1]Entries'!$A$4:$I$135,9)</f>
        <v>YES</v>
      </c>
      <c r="J26" s="26"/>
      <c r="K26" s="26"/>
      <c r="L26" s="26">
        <v>22</v>
      </c>
      <c r="M26" s="26">
        <v>5</v>
      </c>
      <c r="N26" s="26">
        <v>12</v>
      </c>
      <c r="O26" s="26"/>
      <c r="P26" s="26">
        <v>10</v>
      </c>
      <c r="Q26" s="26"/>
      <c r="R26" s="26">
        <v>4</v>
      </c>
      <c r="S26" s="26"/>
    </row>
    <row r="27" spans="1:19" ht="15">
      <c r="A27" s="32">
        <v>23</v>
      </c>
      <c r="B27" s="26">
        <v>77</v>
      </c>
      <c r="C27" s="27">
        <v>32.34</v>
      </c>
      <c r="D27" t="str">
        <f>VLOOKUP($B27,'[1]Entries'!$A$4:$I$135,2)</f>
        <v>JO</v>
      </c>
      <c r="E27" t="str">
        <f>VLOOKUP($B27,'[1]Entries'!$A$4:$I$135,3)</f>
        <v>LAING</v>
      </c>
      <c r="F27" t="str">
        <f>VLOOKUP($B27,'[1]Entries'!$A$4:$I$135,4)</f>
        <v>F</v>
      </c>
      <c r="G27" t="str">
        <f>VLOOKUP($B27,'[1]Entries'!$A$4:$I$135,7)</f>
        <v>F35</v>
      </c>
      <c r="H27" t="str">
        <f>VLOOKUP($B27,'[1]Entries'!$A$4:$I$135,8)</f>
        <v>FAIRLANDS VALLEY SPARTANS</v>
      </c>
      <c r="I27" s="28" t="str">
        <f>VLOOKUP($B27,'[1]Entries'!$A$4:$I$135,9)</f>
        <v>YES</v>
      </c>
      <c r="J27" s="26"/>
      <c r="K27" s="26"/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v>1</v>
      </c>
      <c r="S27" s="26"/>
    </row>
    <row r="28" spans="1:19" ht="15">
      <c r="A28" s="32">
        <v>24</v>
      </c>
      <c r="B28" s="26">
        <v>128</v>
      </c>
      <c r="C28" s="27">
        <v>32.42</v>
      </c>
      <c r="D28" t="str">
        <f>VLOOKUP($B28,'[1]Entries'!$A$4:$I$135,2)</f>
        <v>PETER</v>
      </c>
      <c r="E28" t="str">
        <f>VLOOKUP($B28,'[1]Entries'!$A$4:$I$135,3)</f>
        <v>HARVEY</v>
      </c>
      <c r="F28" s="29" t="s">
        <v>119</v>
      </c>
      <c r="G28" t="str">
        <f>VLOOKUP($B28,'[1]Entries'!$A$4:$I$135,7)</f>
        <v>M40</v>
      </c>
      <c r="H28" t="str">
        <f>VLOOKUP($B28,'[1]Entries'!$A$4:$I$135,8)</f>
        <v>GARDEN CITY RUNNERS</v>
      </c>
      <c r="I28" s="28" t="str">
        <f>VLOOKUP($B28,'[1]Entries'!$A$4:$I$135,9)</f>
        <v>YES</v>
      </c>
      <c r="J28" s="26"/>
      <c r="K28" s="26"/>
      <c r="L28" s="26">
        <v>23</v>
      </c>
      <c r="M28" s="26">
        <v>13</v>
      </c>
      <c r="N28" s="26">
        <v>13</v>
      </c>
      <c r="O28" s="26"/>
      <c r="P28" s="26">
        <v>11</v>
      </c>
      <c r="Q28" s="26">
        <v>2</v>
      </c>
      <c r="R28" s="26">
        <v>7</v>
      </c>
      <c r="S28" s="26"/>
    </row>
    <row r="29" spans="1:19" ht="15">
      <c r="A29" s="32">
        <v>25</v>
      </c>
      <c r="B29" s="26">
        <v>40</v>
      </c>
      <c r="C29" s="27">
        <v>33</v>
      </c>
      <c r="D29" t="str">
        <f>VLOOKUP($B29,'[1]Entries'!$A$4:$I$135,2)</f>
        <v>ADRIAN</v>
      </c>
      <c r="E29" t="str">
        <f>VLOOKUP($B29,'[1]Entries'!$A$4:$I$135,3)</f>
        <v>DONNELLY</v>
      </c>
      <c r="F29" t="str">
        <f>VLOOKUP($B29,'[1]Entries'!$A$4:$I$135,4)</f>
        <v>M</v>
      </c>
      <c r="G29" t="str">
        <f>VLOOKUP($B29,'[1]Entries'!$A$4:$I$135,7)</f>
        <v>MS</v>
      </c>
      <c r="H29" t="str">
        <f>VLOOKUP($B29,'[1]Entries'!$A$4:$I$135,8)</f>
        <v>FAIRLANDS VALLEY SPARTANS</v>
      </c>
      <c r="I29" s="28" t="str">
        <f>VLOOKUP($B29,'[1]Entries'!$A$4:$I$135,9)</f>
        <v>YES</v>
      </c>
      <c r="J29" s="26"/>
      <c r="K29" s="26"/>
      <c r="L29" s="26">
        <v>24</v>
      </c>
      <c r="M29" s="26">
        <v>6</v>
      </c>
      <c r="N29" s="26">
        <v>14</v>
      </c>
      <c r="O29" s="26">
        <v>2</v>
      </c>
      <c r="P29" s="26"/>
      <c r="Q29" s="26"/>
      <c r="R29" s="26">
        <v>3</v>
      </c>
      <c r="S29" s="26"/>
    </row>
    <row r="30" spans="1:19" ht="15">
      <c r="A30" s="32">
        <v>26</v>
      </c>
      <c r="B30" s="26">
        <v>78</v>
      </c>
      <c r="C30" s="27">
        <v>33.09</v>
      </c>
      <c r="D30" t="str">
        <f>VLOOKUP($B30,'[1]Entries'!$A$4:$I$135,2)</f>
        <v>ROBIN </v>
      </c>
      <c r="E30" t="str">
        <f>VLOOKUP($B30,'[1]Entries'!$A$4:$I$135,3)</f>
        <v>TREMAINE</v>
      </c>
      <c r="F30" t="str">
        <f>VLOOKUP($B30,'[1]Entries'!$A$4:$I$135,4)</f>
        <v>M</v>
      </c>
      <c r="G30" t="str">
        <f>VLOOKUP($B30,'[1]Entries'!$A$4:$I$135,7)</f>
        <v>M50</v>
      </c>
      <c r="H30" t="str">
        <f>VLOOKUP($B30,'[1]Entries'!$A$4:$I$135,8)</f>
        <v>LONDON HEATHSIDE</v>
      </c>
      <c r="I30" s="28" t="str">
        <f>VLOOKUP($B30,'[1]Entries'!$A$4:$I$135,9)</f>
        <v>YES </v>
      </c>
      <c r="J30" s="26"/>
      <c r="K30" s="26"/>
      <c r="L30" s="26">
        <v>25</v>
      </c>
      <c r="M30" s="26">
        <v>6</v>
      </c>
      <c r="N30" s="26">
        <v>15</v>
      </c>
      <c r="O30" s="26"/>
      <c r="P30" s="26">
        <v>12</v>
      </c>
      <c r="Q30" s="26"/>
      <c r="R30" s="26">
        <v>5</v>
      </c>
      <c r="S30" s="26"/>
    </row>
    <row r="31" spans="1:19" ht="15">
      <c r="A31" s="32">
        <v>27</v>
      </c>
      <c r="B31" s="26">
        <v>35</v>
      </c>
      <c r="C31" s="27">
        <v>33.16</v>
      </c>
      <c r="D31" t="str">
        <f>VLOOKUP($B31,'[1]Entries'!$A$4:$I$135,2)</f>
        <v>MIKE</v>
      </c>
      <c r="E31" t="str">
        <f>VLOOKUP($B31,'[1]Entries'!$A$4:$I$135,3)</f>
        <v>BAGNALL</v>
      </c>
      <c r="F31" t="str">
        <f>VLOOKUP($B31,'[1]Entries'!$A$4:$I$135,4)</f>
        <v>M</v>
      </c>
      <c r="G31" t="str">
        <f>VLOOKUP($B31,'[1]Entries'!$A$4:$I$135,7)</f>
        <v>MS</v>
      </c>
      <c r="H31" t="str">
        <f>VLOOKUP($B31,'[1]Entries'!$A$4:$I$135,8)</f>
        <v>WARE JOGGERS</v>
      </c>
      <c r="I31" s="28" t="str">
        <f>VLOOKUP($B31,'[1]Entries'!$A$4:$I$135,9)</f>
        <v>YES</v>
      </c>
      <c r="J31" s="26"/>
      <c r="K31" s="26"/>
      <c r="L31" s="26">
        <v>26</v>
      </c>
      <c r="M31" s="26">
        <v>7</v>
      </c>
      <c r="N31" s="26">
        <v>16</v>
      </c>
      <c r="O31" s="26">
        <v>3</v>
      </c>
      <c r="P31" s="26"/>
      <c r="Q31" s="26"/>
      <c r="R31" s="26">
        <v>4</v>
      </c>
      <c r="S31" s="26"/>
    </row>
    <row r="32" spans="1:19" ht="15">
      <c r="A32" s="32">
        <v>28</v>
      </c>
      <c r="B32" s="26">
        <v>90</v>
      </c>
      <c r="C32" s="27">
        <v>33.17</v>
      </c>
      <c r="D32" t="str">
        <f>VLOOKUP($B32,'[1]Entries'!$A$4:$I$135,2)</f>
        <v>MARTIN</v>
      </c>
      <c r="E32" t="str">
        <f>VLOOKUP($B32,'[1]Entries'!$A$4:$I$135,3)</f>
        <v>HALLING</v>
      </c>
      <c r="F32" t="str">
        <f>VLOOKUP($B32,'[1]Entries'!$A$4:$I$135,4)</f>
        <v>M</v>
      </c>
      <c r="G32" t="str">
        <f>VLOOKUP($B32,'[1]Entries'!$A$4:$I$135,7)</f>
        <v>M50</v>
      </c>
      <c r="H32" t="str">
        <f>VLOOKUP($B32,'[1]Entries'!$A$4:$I$135,8)</f>
        <v>ST ALBANS STRIDERS</v>
      </c>
      <c r="I32" s="28" t="str">
        <f>VLOOKUP($B32,'[1]Entries'!$A$4:$I$135,9)</f>
        <v>NO</v>
      </c>
      <c r="J32" s="26"/>
      <c r="K32" s="26"/>
      <c r="L32" s="26">
        <v>27</v>
      </c>
      <c r="M32" s="26">
        <v>7</v>
      </c>
      <c r="N32" s="26"/>
      <c r="O32" s="26"/>
      <c r="P32" s="26"/>
      <c r="Q32" s="26"/>
      <c r="R32" s="26"/>
      <c r="S32" s="26"/>
    </row>
    <row r="33" spans="1:19" ht="15">
      <c r="A33" s="32">
        <v>29</v>
      </c>
      <c r="B33" s="26">
        <v>71</v>
      </c>
      <c r="C33" s="27">
        <v>33.31</v>
      </c>
      <c r="D33" t="str">
        <f>VLOOKUP($B33,'[1]Entries'!$A$4:$I$135,2)</f>
        <v>ROBERT</v>
      </c>
      <c r="E33" t="str">
        <f>VLOOKUP($B33,'[1]Entries'!$A$4:$I$135,3)</f>
        <v>SCOTT</v>
      </c>
      <c r="F33" t="str">
        <f>VLOOKUP($B33,'[1]Entries'!$A$4:$I$135,4)</f>
        <v>M</v>
      </c>
      <c r="G33" t="str">
        <f>VLOOKUP($B33,'[1]Entries'!$A$4:$I$135,7)</f>
        <v>M40</v>
      </c>
      <c r="H33" t="str">
        <f>VLOOKUP($B33,'[1]Entries'!$A$4:$I$135,8)</f>
        <v>BARNET &amp; DISTRICT AC</v>
      </c>
      <c r="I33" s="28" t="str">
        <f>VLOOKUP($B33,'[1]Entries'!$A$4:$I$135,9)</f>
        <v>YES</v>
      </c>
      <c r="J33" s="26"/>
      <c r="K33" s="26"/>
      <c r="L33" s="26">
        <v>28</v>
      </c>
      <c r="M33" s="26">
        <v>14</v>
      </c>
      <c r="N33" s="26">
        <v>17</v>
      </c>
      <c r="O33" s="26"/>
      <c r="P33" s="26">
        <v>13</v>
      </c>
      <c r="Q33" s="26"/>
      <c r="R33" s="26">
        <v>8</v>
      </c>
      <c r="S33" s="26"/>
    </row>
    <row r="34" spans="1:19" ht="15">
      <c r="A34" s="32">
        <v>30</v>
      </c>
      <c r="B34" s="26">
        <v>98</v>
      </c>
      <c r="C34" s="27">
        <v>33.4</v>
      </c>
      <c r="D34" t="str">
        <f>VLOOKUP($B34,'[1]Entries'!$A$4:$I$135,2)</f>
        <v>STUART</v>
      </c>
      <c r="E34" t="str">
        <f>VLOOKUP($B34,'[1]Entries'!$A$4:$I$135,3)</f>
        <v>MIDDLETON</v>
      </c>
      <c r="F34" t="str">
        <f>VLOOKUP($B34,'[1]Entries'!$A$4:$I$135,4)</f>
        <v>M</v>
      </c>
      <c r="G34" t="str">
        <f>VLOOKUP($B34,'[1]Entries'!$A$4:$I$135,7)</f>
        <v>M40</v>
      </c>
      <c r="H34" t="str">
        <f>VLOOKUP($B34,'[1]Entries'!$A$4:$I$135,8)</f>
        <v>ST ALBANS STRIDERS</v>
      </c>
      <c r="I34" s="28" t="str">
        <f>VLOOKUP($B34,'[1]Entries'!$A$4:$I$135,9)</f>
        <v>YES</v>
      </c>
      <c r="J34" s="26"/>
      <c r="K34" s="26"/>
      <c r="L34" s="26">
        <v>29</v>
      </c>
      <c r="M34" s="26">
        <v>15</v>
      </c>
      <c r="N34" s="26">
        <v>18</v>
      </c>
      <c r="O34" s="26"/>
      <c r="P34" s="26">
        <v>14</v>
      </c>
      <c r="Q34" s="26"/>
      <c r="R34" s="26">
        <v>9</v>
      </c>
      <c r="S34" s="26"/>
    </row>
    <row r="35" spans="1:19" ht="15">
      <c r="A35" s="32">
        <v>31</v>
      </c>
      <c r="B35" s="26">
        <v>3</v>
      </c>
      <c r="C35" s="27">
        <v>33.49</v>
      </c>
      <c r="D35" t="str">
        <f>VLOOKUP($B35,'[1]Entries'!$A$4:$I$135,2)</f>
        <v>KENNY</v>
      </c>
      <c r="E35" t="str">
        <f>VLOOKUP($B35,'[1]Entries'!$A$4:$I$135,3)</f>
        <v>BLYTHE</v>
      </c>
      <c r="F35" t="str">
        <f>VLOOKUP($B35,'[1]Entries'!$A$4:$I$135,4)</f>
        <v>M</v>
      </c>
      <c r="G35" t="str">
        <f>VLOOKUP($B35,'[1]Entries'!$A$4:$I$135,7)</f>
        <v>M60</v>
      </c>
      <c r="H35" t="str">
        <f>VLOOKUP($B35,'[1]Entries'!$A$4:$I$135,8)</f>
        <v>WARE JOGGERS</v>
      </c>
      <c r="I35" s="28" t="str">
        <f>VLOOKUP($B35,'[1]Entries'!$A$4:$I$135,9)</f>
        <v>YES</v>
      </c>
      <c r="J35" s="26"/>
      <c r="K35" s="26"/>
      <c r="L35" s="26">
        <v>30</v>
      </c>
      <c r="M35" s="26">
        <v>1</v>
      </c>
      <c r="N35" s="26">
        <v>19</v>
      </c>
      <c r="O35" s="26">
        <v>3</v>
      </c>
      <c r="P35" s="26">
        <v>15</v>
      </c>
      <c r="Q35" s="26"/>
      <c r="R35" s="26">
        <v>1</v>
      </c>
      <c r="S35" s="26"/>
    </row>
    <row r="36" spans="1:19" ht="15">
      <c r="A36" s="32">
        <v>32</v>
      </c>
      <c r="B36" s="26">
        <v>100</v>
      </c>
      <c r="C36" s="27">
        <v>33.53</v>
      </c>
      <c r="D36" t="str">
        <f>VLOOKUP($B36,'[1]Entries'!$A$4:$I$135,2)</f>
        <v>JEREMY</v>
      </c>
      <c r="E36" t="str">
        <f>VLOOKUP($B36,'[1]Entries'!$A$4:$I$135,3)</f>
        <v>RACKHAM</v>
      </c>
      <c r="F36" t="str">
        <f>VLOOKUP($B36,'[1]Entries'!$A$4:$I$135,4)</f>
        <v>M</v>
      </c>
      <c r="G36" t="str">
        <f>VLOOKUP($B36,'[1]Entries'!$A$4:$I$135,7)</f>
        <v>M40</v>
      </c>
      <c r="H36" t="str">
        <f>VLOOKUP($B36,'[1]Entries'!$A$4:$I$135,8)</f>
        <v>S&amp;NHAC</v>
      </c>
      <c r="I36" s="28" t="str">
        <f>VLOOKUP($B36,'[1]Entries'!$A$4:$I$135,9)</f>
        <v>YES</v>
      </c>
      <c r="J36" s="26"/>
      <c r="K36" s="26"/>
      <c r="L36" s="26">
        <v>31</v>
      </c>
      <c r="M36" s="26">
        <v>16</v>
      </c>
      <c r="N36" s="26">
        <v>20</v>
      </c>
      <c r="O36" s="26"/>
      <c r="P36" s="26">
        <v>16</v>
      </c>
      <c r="Q36" s="26"/>
      <c r="R36" s="26">
        <v>10</v>
      </c>
      <c r="S36" s="26"/>
    </row>
    <row r="37" spans="1:19" ht="15">
      <c r="A37" s="32">
        <v>33</v>
      </c>
      <c r="B37" s="26">
        <v>131</v>
      </c>
      <c r="C37" s="27">
        <v>33.59</v>
      </c>
      <c r="D37" t="str">
        <f>VLOOKUP($B37,'[1]Entries'!$A$4:$I$135,2)</f>
        <v>MARK</v>
      </c>
      <c r="E37" t="str">
        <f>VLOOKUP($B37,'[1]Entries'!$A$4:$I$135,3)</f>
        <v>FAUGHNAN</v>
      </c>
      <c r="F37" t="str">
        <f>VLOOKUP($B37,'[1]Entries'!$A$4:$I$135,4)</f>
        <v>M</v>
      </c>
      <c r="G37" t="str">
        <f>VLOOKUP($B37,'[1]Entries'!$A$4:$I$135,7)</f>
        <v>M50</v>
      </c>
      <c r="H37" t="str">
        <f>VLOOKUP($B37,'[1]Entries'!$A$4:$I$135,8)</f>
        <v>HERTS PHOENIX</v>
      </c>
      <c r="I37" s="28" t="str">
        <f>VLOOKUP($B37,'[1]Entries'!$A$4:$I$135,9)</f>
        <v>YES</v>
      </c>
      <c r="J37" s="26"/>
      <c r="K37" s="26"/>
      <c r="L37" s="26">
        <v>32</v>
      </c>
      <c r="M37" s="26">
        <v>8</v>
      </c>
      <c r="N37" s="26">
        <v>21</v>
      </c>
      <c r="O37" s="26"/>
      <c r="P37" s="26">
        <v>17</v>
      </c>
      <c r="Q37" s="26"/>
      <c r="R37" s="26">
        <v>6</v>
      </c>
      <c r="S37" s="26"/>
    </row>
    <row r="38" spans="1:19" ht="15">
      <c r="A38" s="32">
        <v>34</v>
      </c>
      <c r="B38" s="26">
        <v>9</v>
      </c>
      <c r="C38" s="27">
        <v>34.28</v>
      </c>
      <c r="D38" t="str">
        <f>VLOOKUP($B38,'[1]Entries'!$A$4:$I$135,2)</f>
        <v>CHRIS</v>
      </c>
      <c r="E38" t="str">
        <f>VLOOKUP($B38,'[1]Entries'!$A$4:$I$135,3)</f>
        <v>WILLIAMS</v>
      </c>
      <c r="F38" t="str">
        <f>VLOOKUP($B38,'[1]Entries'!$A$4:$I$135,4)</f>
        <v>M</v>
      </c>
      <c r="G38" t="str">
        <f>VLOOKUP($B38,'[1]Entries'!$A$4:$I$135,7)</f>
        <v>MS</v>
      </c>
      <c r="H38" t="str">
        <f>VLOOKUP($B38,'[1]Entries'!$A$4:$I$135,8)</f>
        <v>WARE JOGGERS</v>
      </c>
      <c r="I38" s="28" t="str">
        <f>VLOOKUP($B38,'[1]Entries'!$A$4:$I$135,9)</f>
        <v>YES</v>
      </c>
      <c r="J38" s="26"/>
      <c r="K38" s="26"/>
      <c r="L38" s="26">
        <v>33</v>
      </c>
      <c r="M38" s="26">
        <v>8</v>
      </c>
      <c r="N38" s="26">
        <v>22</v>
      </c>
      <c r="O38" s="26">
        <v>3</v>
      </c>
      <c r="P38" s="26"/>
      <c r="Q38" s="26"/>
      <c r="R38" s="26">
        <v>5</v>
      </c>
      <c r="S38" s="26"/>
    </row>
    <row r="39" spans="1:19" ht="15">
      <c r="A39" s="32">
        <v>35</v>
      </c>
      <c r="B39" s="26">
        <v>124</v>
      </c>
      <c r="C39" s="27">
        <v>34.34</v>
      </c>
      <c r="D39" t="str">
        <f>VLOOKUP($B39,'[1]Entries'!$A$4:$I$135,2)</f>
        <v>JOE </v>
      </c>
      <c r="E39" t="str">
        <f>VLOOKUP($B39,'[1]Entries'!$A$4:$I$135,3)</f>
        <v>GOMES</v>
      </c>
      <c r="F39" t="str">
        <f>VLOOKUP($B39,'[1]Entries'!$A$4:$I$135,4)</f>
        <v>M</v>
      </c>
      <c r="G39" t="str">
        <f>VLOOKUP($B39,'[1]Entries'!$A$4:$I$135,7)</f>
        <v>M40</v>
      </c>
      <c r="H39" t="str">
        <f>VLOOKUP($B39,'[1]Entries'!$A$4:$I$135,8)</f>
        <v>BARNET &amp; DISTRICT AC</v>
      </c>
      <c r="I39" s="28" t="str">
        <f>VLOOKUP($B39,'[1]Entries'!$A$4:$I$135,9)</f>
        <v>YES</v>
      </c>
      <c r="J39" s="26"/>
      <c r="K39" s="26"/>
      <c r="L39" s="26">
        <v>34</v>
      </c>
      <c r="M39" s="26">
        <v>17</v>
      </c>
      <c r="N39" s="26">
        <v>23</v>
      </c>
      <c r="O39" s="26"/>
      <c r="P39" s="26">
        <v>18</v>
      </c>
      <c r="Q39" s="26"/>
      <c r="R39" s="26">
        <v>11</v>
      </c>
      <c r="S39" s="26"/>
    </row>
    <row r="40" spans="1:19" ht="15">
      <c r="A40" s="32">
        <v>36</v>
      </c>
      <c r="B40" s="26">
        <v>103</v>
      </c>
      <c r="C40" s="27">
        <v>34.5</v>
      </c>
      <c r="D40" t="str">
        <f>VLOOKUP($B40,'[1]Entries'!$A$4:$I$135,2)</f>
        <v>SUSAN</v>
      </c>
      <c r="E40" t="str">
        <f>VLOOKUP($B40,'[1]Entries'!$A$4:$I$135,3)</f>
        <v>MILLWARD</v>
      </c>
      <c r="F40" t="str">
        <f>VLOOKUP($B40,'[1]Entries'!$A$4:$I$135,4)</f>
        <v>F</v>
      </c>
      <c r="G40" t="str">
        <f>VLOOKUP($B40,'[1]Entries'!$A$4:$I$135,7)</f>
        <v>F35</v>
      </c>
      <c r="H40" t="str">
        <f>VLOOKUP($B40,'[1]Entries'!$A$4:$I$135,8)</f>
        <v>WARE JOGGERS</v>
      </c>
      <c r="I40" s="28" t="str">
        <f>VLOOKUP($B40,'[1]Entries'!$A$4:$I$135,9)</f>
        <v>YES</v>
      </c>
      <c r="J40" s="26"/>
      <c r="K40" s="26"/>
      <c r="L40" s="26">
        <v>2</v>
      </c>
      <c r="M40" s="26">
        <v>2</v>
      </c>
      <c r="N40" s="26">
        <v>2</v>
      </c>
      <c r="O40" s="26">
        <v>2</v>
      </c>
      <c r="P40" s="26">
        <v>2</v>
      </c>
      <c r="Q40" s="26">
        <v>2</v>
      </c>
      <c r="R40" s="26">
        <v>2</v>
      </c>
      <c r="S40" s="26"/>
    </row>
    <row r="41" spans="1:19" ht="15">
      <c r="A41" s="32">
        <v>37</v>
      </c>
      <c r="B41" s="26">
        <v>102</v>
      </c>
      <c r="C41" s="27">
        <v>34.59</v>
      </c>
      <c r="D41" t="str">
        <f>VLOOKUP($B41,'[1]Entries'!$A$4:$I$135,2)</f>
        <v>PETER</v>
      </c>
      <c r="E41" t="str">
        <f>VLOOKUP($B41,'[1]Entries'!$A$4:$I$135,3)</f>
        <v>SMITH</v>
      </c>
      <c r="F41" t="str">
        <f>VLOOKUP($B41,'[1]Entries'!$A$4:$I$135,4)</f>
        <v>M</v>
      </c>
      <c r="G41" t="str">
        <f>VLOOKUP($B41,'[1]Entries'!$A$4:$I$135,7)</f>
        <v>M50</v>
      </c>
      <c r="H41" t="str">
        <f>VLOOKUP($B41,'[1]Entries'!$A$4:$I$135,8)</f>
        <v>FAIRLANDS VALLEY SPARTANS</v>
      </c>
      <c r="I41" s="28" t="str">
        <f>VLOOKUP($B41,'[1]Entries'!$A$4:$I$135,9)</f>
        <v>YES</v>
      </c>
      <c r="J41" s="26"/>
      <c r="K41" s="26"/>
      <c r="L41" s="26">
        <v>35</v>
      </c>
      <c r="M41" s="26">
        <v>9</v>
      </c>
      <c r="N41" s="26">
        <v>24</v>
      </c>
      <c r="O41" s="26">
        <v>2</v>
      </c>
      <c r="P41" s="26">
        <v>19</v>
      </c>
      <c r="Q41" s="26">
        <v>3</v>
      </c>
      <c r="R41" s="26">
        <v>7</v>
      </c>
      <c r="S41" s="26"/>
    </row>
    <row r="42" spans="1:19" ht="15">
      <c r="A42" s="32">
        <v>38</v>
      </c>
      <c r="B42" s="26">
        <v>82</v>
      </c>
      <c r="C42" s="27">
        <v>35.1</v>
      </c>
      <c r="D42" t="str">
        <f>VLOOKUP($B42,'[1]Entries'!$A$4:$I$135,2)</f>
        <v>IAN</v>
      </c>
      <c r="E42" t="str">
        <f>VLOOKUP($B42,'[1]Entries'!$A$4:$I$135,3)</f>
        <v>MUNRO</v>
      </c>
      <c r="F42" t="str">
        <f>VLOOKUP($B42,'[1]Entries'!$A$4:$I$135,4)</f>
        <v>M</v>
      </c>
      <c r="G42" t="str">
        <f>VLOOKUP($B42,'[1]Entries'!$A$4:$I$135,7)</f>
        <v>M40</v>
      </c>
      <c r="H42" t="str">
        <f>VLOOKUP($B42,'[1]Entries'!$A$4:$I$135,8)</f>
        <v>GARDEN CITY RUNNERS</v>
      </c>
      <c r="I42" s="28" t="str">
        <f>VLOOKUP($B42,'[1]Entries'!$A$4:$I$135,9)</f>
        <v>YES</v>
      </c>
      <c r="J42" s="26"/>
      <c r="K42" s="26"/>
      <c r="L42" s="26">
        <v>36</v>
      </c>
      <c r="M42" s="26">
        <v>18</v>
      </c>
      <c r="N42" s="26">
        <v>25</v>
      </c>
      <c r="O42" s="26"/>
      <c r="P42" s="26">
        <v>20</v>
      </c>
      <c r="Q42" s="26">
        <v>2</v>
      </c>
      <c r="R42" s="26">
        <v>12</v>
      </c>
      <c r="S42" s="26"/>
    </row>
    <row r="43" spans="1:19" ht="15">
      <c r="A43" s="32">
        <v>39</v>
      </c>
      <c r="B43" s="26">
        <v>29</v>
      </c>
      <c r="C43" s="27">
        <v>35.12</v>
      </c>
      <c r="D43" t="str">
        <f>VLOOKUP($B43,'[1]Entries'!$A$4:$I$135,2)</f>
        <v>RYAN</v>
      </c>
      <c r="E43" t="str">
        <f>VLOOKUP($B43,'[1]Entries'!$A$4:$I$135,3)</f>
        <v>FAULKNER</v>
      </c>
      <c r="F43" t="str">
        <f>VLOOKUP($B43,'[1]Entries'!$A$4:$I$135,4)</f>
        <v>M</v>
      </c>
      <c r="G43" t="str">
        <f>VLOOKUP($B43,'[1]Entries'!$A$4:$I$135,7)</f>
        <v>MS</v>
      </c>
      <c r="H43" t="str">
        <f>VLOOKUP($B43,'[1]Entries'!$A$4:$I$135,8)</f>
        <v>HERTS PHOENIX</v>
      </c>
      <c r="I43" s="28" t="str">
        <f>VLOOKUP($B43,'[1]Entries'!$A$4:$I$135,9)</f>
        <v>YES</v>
      </c>
      <c r="J43" s="26"/>
      <c r="K43" s="26"/>
      <c r="L43" s="26">
        <v>37</v>
      </c>
      <c r="M43" s="26">
        <v>9</v>
      </c>
      <c r="N43" s="26">
        <v>26</v>
      </c>
      <c r="O43" s="26"/>
      <c r="P43" s="26"/>
      <c r="Q43" s="26"/>
      <c r="R43" s="26">
        <v>6</v>
      </c>
      <c r="S43" s="26"/>
    </row>
    <row r="44" spans="1:19" ht="15">
      <c r="A44" s="32">
        <v>40</v>
      </c>
      <c r="B44" s="26">
        <v>58</v>
      </c>
      <c r="C44" s="27">
        <v>35.12</v>
      </c>
      <c r="D44" t="str">
        <f>VLOOKUP($B44,'[1]Entries'!$A$4:$I$135,2)</f>
        <v>PETER</v>
      </c>
      <c r="E44" t="str">
        <f>VLOOKUP($B44,'[1]Entries'!$A$4:$I$135,3)</f>
        <v>BAKER</v>
      </c>
      <c r="F44" t="str">
        <f>VLOOKUP($B44,'[1]Entries'!$A$4:$I$135,4)</f>
        <v>M</v>
      </c>
      <c r="G44" t="str">
        <f>VLOOKUP($B44,'[1]Entries'!$A$4:$I$135,7)</f>
        <v>M50</v>
      </c>
      <c r="H44" t="str">
        <f>VLOOKUP($B44,'[1]Entries'!$A$4:$I$135,8)</f>
        <v>WARE JOGGERS</v>
      </c>
      <c r="I44" s="28" t="str">
        <f>VLOOKUP($B44,'[1]Entries'!$A$4:$I$135,9)</f>
        <v>YES</v>
      </c>
      <c r="J44" s="26"/>
      <c r="K44" s="26"/>
      <c r="L44" s="26">
        <v>38</v>
      </c>
      <c r="M44" s="26">
        <v>10</v>
      </c>
      <c r="N44" s="26">
        <v>27</v>
      </c>
      <c r="O44" s="26">
        <v>3</v>
      </c>
      <c r="P44" s="26">
        <v>21</v>
      </c>
      <c r="Q44" s="26"/>
      <c r="R44" s="26">
        <v>8</v>
      </c>
      <c r="S44" s="26"/>
    </row>
    <row r="45" spans="1:19" ht="15">
      <c r="A45" s="32">
        <v>41</v>
      </c>
      <c r="B45" s="26">
        <v>85</v>
      </c>
      <c r="C45" s="27">
        <v>35.22</v>
      </c>
      <c r="D45" t="str">
        <f>VLOOKUP($B45,'[1]Entries'!$A$4:$I$135,2)</f>
        <v>KIERAN</v>
      </c>
      <c r="E45" t="str">
        <f>VLOOKUP($B45,'[1]Entries'!$A$4:$I$135,3)</f>
        <v>FEETHAM</v>
      </c>
      <c r="F45" t="str">
        <f>VLOOKUP($B45,'[1]Entries'!$A$4:$I$135,4)</f>
        <v>M</v>
      </c>
      <c r="G45" t="str">
        <f>VLOOKUP($B45,'[1]Entries'!$A$4:$I$135,7)</f>
        <v>MS</v>
      </c>
      <c r="H45" t="str">
        <f>VLOOKUP($B45,'[1]Entries'!$A$4:$I$135,8)</f>
        <v>FAIRLANDS VALLEY SPARTANS</v>
      </c>
      <c r="I45" s="28" t="str">
        <f>VLOOKUP($B45,'[1]Entries'!$A$4:$I$135,9)</f>
        <v>YES</v>
      </c>
      <c r="J45" s="26"/>
      <c r="K45" s="26"/>
      <c r="L45" s="26">
        <v>39</v>
      </c>
      <c r="M45" s="26">
        <v>10</v>
      </c>
      <c r="N45" s="26">
        <v>28</v>
      </c>
      <c r="O45" s="26"/>
      <c r="P45" s="26"/>
      <c r="Q45" s="26"/>
      <c r="R45" s="26">
        <v>7</v>
      </c>
      <c r="S45" s="26"/>
    </row>
    <row r="46" spans="1:19" ht="15">
      <c r="A46" s="32">
        <v>42</v>
      </c>
      <c r="B46" s="26">
        <v>109</v>
      </c>
      <c r="C46" s="27">
        <v>35.23</v>
      </c>
      <c r="D46" t="str">
        <f>VLOOKUP($B46,'[1]Entries'!$A$4:$I$135,2)</f>
        <v>ANDREW</v>
      </c>
      <c r="E46" t="str">
        <f>VLOOKUP($B46,'[1]Entries'!$A$4:$I$135,3)</f>
        <v>MAHER</v>
      </c>
      <c r="F46" t="str">
        <f>VLOOKUP($B46,'[1]Entries'!$A$4:$I$135,4)</f>
        <v>M</v>
      </c>
      <c r="G46" t="str">
        <f>VLOOKUP($B46,'[1]Entries'!$A$4:$I$135,7)</f>
        <v>M40</v>
      </c>
      <c r="H46" t="str">
        <f>VLOOKUP($B46,'[1]Entries'!$A$4:$I$135,8)</f>
        <v>ST ALBANS STRIDERS</v>
      </c>
      <c r="I46" s="28" t="str">
        <f>VLOOKUP($B46,'[1]Entries'!$A$4:$I$135,9)</f>
        <v>YES</v>
      </c>
      <c r="J46" s="26"/>
      <c r="K46" s="26"/>
      <c r="L46" s="26">
        <v>40</v>
      </c>
      <c r="M46" s="26">
        <v>19</v>
      </c>
      <c r="N46" s="26">
        <v>29</v>
      </c>
      <c r="O46" s="26"/>
      <c r="P46" s="26">
        <v>22</v>
      </c>
      <c r="Q46" s="26"/>
      <c r="R46" s="26">
        <v>13</v>
      </c>
      <c r="S46" s="26"/>
    </row>
    <row r="47" spans="1:19" ht="15">
      <c r="A47" s="32">
        <v>43</v>
      </c>
      <c r="B47" s="26">
        <v>86</v>
      </c>
      <c r="C47" s="27">
        <v>35.28</v>
      </c>
      <c r="D47" t="str">
        <f>VLOOKUP($B47,'[1]Entries'!$A$4:$I$135,2)</f>
        <v>ANDREA</v>
      </c>
      <c r="E47" t="str">
        <f>VLOOKUP($B47,'[1]Entries'!$A$4:$I$135,3)</f>
        <v>MANN</v>
      </c>
      <c r="F47" t="str">
        <f>VLOOKUP($B47,'[1]Entries'!$A$4:$I$135,4)</f>
        <v>F</v>
      </c>
      <c r="G47" t="str">
        <f>VLOOKUP($B47,'[1]Entries'!$A$4:$I$135,7)</f>
        <v>F35</v>
      </c>
      <c r="H47" t="str">
        <f>VLOOKUP($B47,'[1]Entries'!$A$4:$I$135,8)</f>
        <v>GARDEN CITY RUNNERS</v>
      </c>
      <c r="I47" s="28" t="str">
        <f>VLOOKUP($B47,'[1]Entries'!$A$4:$I$135,9)</f>
        <v>YES</v>
      </c>
      <c r="J47" s="26"/>
      <c r="K47" s="26"/>
      <c r="L47" s="26">
        <v>3</v>
      </c>
      <c r="M47" s="26">
        <v>3</v>
      </c>
      <c r="N47" s="26">
        <v>3</v>
      </c>
      <c r="O47" s="26"/>
      <c r="P47" s="26">
        <v>3</v>
      </c>
      <c r="Q47" s="26"/>
      <c r="R47" s="26">
        <v>3</v>
      </c>
      <c r="S47" s="26"/>
    </row>
    <row r="48" spans="1:19" ht="15">
      <c r="A48" s="32">
        <v>44</v>
      </c>
      <c r="B48" s="26">
        <v>54</v>
      </c>
      <c r="C48" s="27">
        <v>35.33</v>
      </c>
      <c r="D48" t="str">
        <f>VLOOKUP($B48,'[1]Entries'!$A$4:$I$135,2)</f>
        <v>CHRIS</v>
      </c>
      <c r="E48" t="str">
        <f>VLOOKUP($B48,'[1]Entries'!$A$4:$I$135,3)</f>
        <v>KING</v>
      </c>
      <c r="F48" t="str">
        <f>VLOOKUP($B48,'[1]Entries'!$A$4:$I$135,4)</f>
        <v>F</v>
      </c>
      <c r="G48" t="str">
        <f>VLOOKUP($B48,'[1]Entries'!$A$4:$I$135,7)</f>
        <v>F45</v>
      </c>
      <c r="H48" t="str">
        <f>VLOOKUP($B48,'[1]Entries'!$A$4:$I$135,8)</f>
        <v>NORTH HERTS ROAD RUNNERS</v>
      </c>
      <c r="I48" s="28" t="str">
        <f>VLOOKUP($B48,'[1]Entries'!$A$4:$I$135,9)</f>
        <v>YES</v>
      </c>
      <c r="J48" s="26"/>
      <c r="K48" s="26"/>
      <c r="L48" s="26">
        <v>4</v>
      </c>
      <c r="M48" s="26">
        <v>1</v>
      </c>
      <c r="N48" s="26">
        <v>4</v>
      </c>
      <c r="O48" s="26"/>
      <c r="P48" s="26">
        <v>4</v>
      </c>
      <c r="Q48" s="26"/>
      <c r="R48" s="26">
        <v>1</v>
      </c>
      <c r="S48" s="26"/>
    </row>
    <row r="49" spans="1:19" ht="15">
      <c r="A49" s="32">
        <v>45</v>
      </c>
      <c r="B49" s="26">
        <v>32</v>
      </c>
      <c r="C49" s="27">
        <v>35.47</v>
      </c>
      <c r="D49" t="str">
        <f>VLOOKUP($B49,'[1]Entries'!$A$4:$I$135,2)</f>
        <v>MARK</v>
      </c>
      <c r="E49" t="str">
        <f>VLOOKUP($B49,'[1]Entries'!$A$4:$I$135,3)</f>
        <v>GOODWIN</v>
      </c>
      <c r="F49" t="str">
        <f>VLOOKUP($B49,'[1]Entries'!$A$4:$I$135,4)</f>
        <v>M</v>
      </c>
      <c r="G49" t="str">
        <f>VLOOKUP($B49,'[1]Entries'!$A$4:$I$135,7)</f>
        <v>M50</v>
      </c>
      <c r="H49" t="str">
        <f>VLOOKUP($B49,'[1]Entries'!$A$4:$I$135,8)</f>
        <v>FAIRLANDS VALLEY SPARTANS</v>
      </c>
      <c r="I49" s="28" t="str">
        <f>VLOOKUP($B49,'[1]Entries'!$A$4:$I$135,9)</f>
        <v>YES</v>
      </c>
      <c r="J49" s="26"/>
      <c r="K49" s="26"/>
      <c r="L49" s="26">
        <v>41</v>
      </c>
      <c r="M49" s="26">
        <v>11</v>
      </c>
      <c r="N49" s="26">
        <v>30</v>
      </c>
      <c r="O49" s="26"/>
      <c r="P49" s="26">
        <v>23</v>
      </c>
      <c r="Q49" s="26">
        <v>3</v>
      </c>
      <c r="R49" s="26">
        <v>9</v>
      </c>
      <c r="S49" s="26"/>
    </row>
    <row r="50" spans="1:19" ht="15">
      <c r="A50" s="32">
        <v>46</v>
      </c>
      <c r="B50" s="26">
        <v>33</v>
      </c>
      <c r="C50" s="27">
        <v>35.51</v>
      </c>
      <c r="D50" t="str">
        <f>VLOOKUP($B50,'[1]Entries'!$A$4:$I$135,2)</f>
        <v>HELEN</v>
      </c>
      <c r="E50" t="str">
        <f>VLOOKUP($B50,'[1]Entries'!$A$4:$I$135,3)</f>
        <v>CAIRNS</v>
      </c>
      <c r="F50" t="str">
        <f>VLOOKUP($B50,'[1]Entries'!$A$4:$I$135,4)</f>
        <v>F</v>
      </c>
      <c r="G50" t="str">
        <f>VLOOKUP($B50,'[1]Entries'!$A$4:$I$135,7)</f>
        <v>F35</v>
      </c>
      <c r="H50" t="str">
        <f>VLOOKUP($B50,'[1]Entries'!$A$4:$I$135,8)</f>
        <v>NORTH HERTS ROAD RUNNERS</v>
      </c>
      <c r="I50" s="28" t="str">
        <f>VLOOKUP($B50,'[1]Entries'!$A$4:$I$135,9)</f>
        <v>NO</v>
      </c>
      <c r="J50" s="26"/>
      <c r="K50" s="26"/>
      <c r="L50" s="26">
        <v>5</v>
      </c>
      <c r="M50" s="26">
        <v>4</v>
      </c>
      <c r="N50" s="26"/>
      <c r="O50" s="26"/>
      <c r="P50" s="26"/>
      <c r="Q50" s="26"/>
      <c r="R50" s="26"/>
      <c r="S50" s="26"/>
    </row>
    <row r="51" spans="1:19" ht="15">
      <c r="A51" s="32">
        <v>47</v>
      </c>
      <c r="B51" s="26">
        <v>115</v>
      </c>
      <c r="C51" s="27">
        <v>35.58</v>
      </c>
      <c r="D51" t="str">
        <f>VLOOKUP($B51,'[1]Entries'!$A$4:$I$135,2)</f>
        <v>STUART</v>
      </c>
      <c r="E51" t="str">
        <f>VLOOKUP($B51,'[1]Entries'!$A$4:$I$135,3)</f>
        <v>BALLARD</v>
      </c>
      <c r="F51" t="str">
        <f>VLOOKUP($B51,'[1]Entries'!$A$4:$I$135,4)</f>
        <v>M</v>
      </c>
      <c r="G51" t="str">
        <f>VLOOKUP($B51,'[1]Entries'!$A$4:$I$135,7)</f>
        <v>M50</v>
      </c>
      <c r="H51" t="str">
        <f>VLOOKUP($B51,'[1]Entries'!$A$4:$I$135,8)</f>
        <v>WARE JOGGERS</v>
      </c>
      <c r="I51" s="28" t="str">
        <f>VLOOKUP($B51,'[1]Entries'!$A$4:$I$135,9)</f>
        <v>NO</v>
      </c>
      <c r="J51" s="26"/>
      <c r="K51" s="26"/>
      <c r="L51" s="26">
        <v>42</v>
      </c>
      <c r="M51" s="26">
        <v>12</v>
      </c>
      <c r="N51" s="26"/>
      <c r="O51" s="26"/>
      <c r="P51" s="26"/>
      <c r="Q51" s="26"/>
      <c r="R51" s="26"/>
      <c r="S51" s="26"/>
    </row>
    <row r="52" spans="1:19" ht="15">
      <c r="A52" s="32">
        <v>48</v>
      </c>
      <c r="B52" s="26">
        <v>50</v>
      </c>
      <c r="C52" s="27">
        <v>36.06</v>
      </c>
      <c r="D52" t="str">
        <f>VLOOKUP($B52,'[1]Entries'!$A$4:$I$135,2)</f>
        <v>JIM</v>
      </c>
      <c r="E52" t="str">
        <f>VLOOKUP($B52,'[1]Entries'!$A$4:$I$135,3)</f>
        <v>BROWN</v>
      </c>
      <c r="F52" t="str">
        <f>VLOOKUP($B52,'[1]Entries'!$A$4:$I$135,4)</f>
        <v>M</v>
      </c>
      <c r="G52" t="str">
        <f>VLOOKUP($B52,'[1]Entries'!$A$4:$I$135,7)</f>
        <v>M60</v>
      </c>
      <c r="H52" t="str">
        <f>VLOOKUP($B52,'[1]Entries'!$A$4:$I$135,8)</f>
        <v>FAIRLANDS VALLEY SPARTANS</v>
      </c>
      <c r="I52" s="28" t="str">
        <f>VLOOKUP($B52,'[1]Entries'!$A$4:$I$135,9)</f>
        <v>YES</v>
      </c>
      <c r="J52" s="26"/>
      <c r="K52" s="26"/>
      <c r="L52" s="26">
        <v>43</v>
      </c>
      <c r="M52" s="26">
        <v>2</v>
      </c>
      <c r="N52" s="26">
        <v>31</v>
      </c>
      <c r="O52" s="26"/>
      <c r="P52" s="26">
        <v>24</v>
      </c>
      <c r="Q52" s="26">
        <v>3</v>
      </c>
      <c r="R52" s="26">
        <v>2</v>
      </c>
      <c r="S52" s="26"/>
    </row>
    <row r="53" spans="1:19" ht="15">
      <c r="A53" s="32">
        <v>49</v>
      </c>
      <c r="B53" s="26">
        <v>84</v>
      </c>
      <c r="C53" s="27">
        <v>36.15</v>
      </c>
      <c r="D53" t="str">
        <f>VLOOKUP($B53,'[1]Entries'!$A$4:$I$135,2)</f>
        <v>GARRY</v>
      </c>
      <c r="E53" t="str">
        <f>VLOOKUP($B53,'[1]Entries'!$A$4:$I$135,3)</f>
        <v>TAME</v>
      </c>
      <c r="F53" t="str">
        <f>VLOOKUP($B53,'[1]Entries'!$A$4:$I$135,4)</f>
        <v>M</v>
      </c>
      <c r="G53" t="str">
        <f>VLOOKUP($B53,'[1]Entries'!$A$4:$I$135,7)</f>
        <v>M50</v>
      </c>
      <c r="H53" t="str">
        <f>VLOOKUP($B53,'[1]Entries'!$A$4:$I$135,8)</f>
        <v>NORTH HERTS ROAD RUNNERS</v>
      </c>
      <c r="I53" s="28" t="str">
        <f>VLOOKUP($B53,'[1]Entries'!$A$4:$I$135,9)</f>
        <v>NO</v>
      </c>
      <c r="J53" s="26"/>
      <c r="K53" s="26"/>
      <c r="L53" s="26">
        <v>44</v>
      </c>
      <c r="M53" s="26">
        <v>13</v>
      </c>
      <c r="N53" s="26"/>
      <c r="O53" s="26"/>
      <c r="P53" s="26"/>
      <c r="Q53" s="26"/>
      <c r="R53" s="26"/>
      <c r="S53" s="26"/>
    </row>
    <row r="54" spans="1:19" ht="15">
      <c r="A54" s="32">
        <v>50</v>
      </c>
      <c r="B54" s="26">
        <v>96</v>
      </c>
      <c r="C54" s="27">
        <v>36.23</v>
      </c>
      <c r="D54" t="str">
        <f>VLOOKUP($B54,'[1]Entries'!$A$4:$I$135,2)</f>
        <v>CHARLOTTE</v>
      </c>
      <c r="E54" t="str">
        <f>VLOOKUP($B54,'[1]Entries'!$A$4:$I$135,3)</f>
        <v>MICHAEL</v>
      </c>
      <c r="F54" t="str">
        <f>VLOOKUP($B54,'[1]Entries'!$A$4:$I$135,4)</f>
        <v>F</v>
      </c>
      <c r="G54" t="str">
        <f>VLOOKUP($B54,'[1]Entries'!$A$4:$I$135,7)</f>
        <v>FS</v>
      </c>
      <c r="H54" t="str">
        <f>VLOOKUP($B54,'[1]Entries'!$A$4:$I$135,8)</f>
        <v>BARNET &amp; DISTRICT AC</v>
      </c>
      <c r="I54" s="28" t="str">
        <f>VLOOKUP($B54,'[1]Entries'!$A$4:$I$135,9)</f>
        <v>YES</v>
      </c>
      <c r="J54" s="26"/>
      <c r="K54" s="26"/>
      <c r="L54" s="26">
        <v>6</v>
      </c>
      <c r="M54" s="26">
        <v>1</v>
      </c>
      <c r="N54" s="26">
        <v>5</v>
      </c>
      <c r="O54" s="26">
        <v>3</v>
      </c>
      <c r="P54" s="26"/>
      <c r="Q54" s="26"/>
      <c r="R54" s="26">
        <v>1</v>
      </c>
      <c r="S54" s="26"/>
    </row>
    <row r="55" spans="1:19" ht="15">
      <c r="A55" s="32">
        <v>51</v>
      </c>
      <c r="B55" s="26">
        <v>22</v>
      </c>
      <c r="C55" s="27">
        <v>36.31</v>
      </c>
      <c r="D55" t="str">
        <f>VLOOKUP($B55,'[1]Entries'!$A$4:$I$135,2)</f>
        <v>ROGER</v>
      </c>
      <c r="E55" t="str">
        <f>VLOOKUP($B55,'[1]Entries'!$A$4:$I$135,3)</f>
        <v>PARTRIDGE</v>
      </c>
      <c r="F55" t="str">
        <f>VLOOKUP($B55,'[1]Entries'!$A$4:$I$135,4)</f>
        <v>M</v>
      </c>
      <c r="G55" t="str">
        <f>VLOOKUP($B55,'[1]Entries'!$A$4:$I$135,7)</f>
        <v>M50</v>
      </c>
      <c r="H55" t="str">
        <f>VLOOKUP($B55,'[1]Entries'!$A$4:$I$135,8)</f>
        <v>WARE JOGGERS</v>
      </c>
      <c r="I55" s="28" t="str">
        <f>VLOOKUP($B55,'[1]Entries'!$A$4:$I$135,9)</f>
        <v>YES</v>
      </c>
      <c r="J55" s="26"/>
      <c r="K55" s="26"/>
      <c r="L55" s="26">
        <v>45</v>
      </c>
      <c r="M55" s="26">
        <v>14</v>
      </c>
      <c r="N55" s="26">
        <v>32</v>
      </c>
      <c r="O55" s="26"/>
      <c r="P55" s="26">
        <v>25</v>
      </c>
      <c r="Q55" s="26"/>
      <c r="R55" s="26">
        <v>10</v>
      </c>
      <c r="S55" s="26"/>
    </row>
    <row r="56" spans="1:19" ht="15">
      <c r="A56" s="32">
        <v>52</v>
      </c>
      <c r="B56" s="26">
        <v>7</v>
      </c>
      <c r="C56" s="27">
        <v>36.36</v>
      </c>
      <c r="D56" t="str">
        <f>VLOOKUP($B56,'[1]Entries'!$A$4:$I$135,2)</f>
        <v>DEIDRE</v>
      </c>
      <c r="E56" t="str">
        <f>VLOOKUP($B56,'[1]Entries'!$A$4:$I$135,3)</f>
        <v>HEYDECKER</v>
      </c>
      <c r="F56" t="str">
        <f>VLOOKUP($B56,'[1]Entries'!$A$4:$I$135,4)</f>
        <v>F</v>
      </c>
      <c r="G56" t="str">
        <f>VLOOKUP($B56,'[1]Entries'!$A$4:$I$135,7)</f>
        <v>F55</v>
      </c>
      <c r="H56" t="str">
        <f>VLOOKUP($B56,'[1]Entries'!$A$4:$I$135,8)</f>
        <v>ST ALBANS STRIDERS</v>
      </c>
      <c r="I56" s="28" t="str">
        <f>VLOOKUP($B56,'[1]Entries'!$A$4:$I$135,9)</f>
        <v>YES</v>
      </c>
      <c r="J56" s="26"/>
      <c r="K56" s="26"/>
      <c r="L56" s="26">
        <v>7</v>
      </c>
      <c r="M56" s="26">
        <v>1</v>
      </c>
      <c r="N56" s="26">
        <v>6</v>
      </c>
      <c r="O56" s="26"/>
      <c r="P56" s="26">
        <v>5</v>
      </c>
      <c r="Q56" s="26"/>
      <c r="R56" s="26">
        <v>1</v>
      </c>
      <c r="S56" s="26"/>
    </row>
    <row r="57" spans="1:19" ht="15">
      <c r="A57" s="32">
        <v>53</v>
      </c>
      <c r="B57" s="26">
        <v>105</v>
      </c>
      <c r="C57" s="27">
        <v>36.39</v>
      </c>
      <c r="D57" t="str">
        <f>VLOOKUP($B57,'[1]Entries'!$A$4:$I$135,2)</f>
        <v>MARTIN</v>
      </c>
      <c r="E57" t="str">
        <f>VLOOKUP($B57,'[1]Entries'!$A$4:$I$135,3)</f>
        <v>BLACKER</v>
      </c>
      <c r="F57" t="str">
        <f>VLOOKUP($B57,'[1]Entries'!$A$4:$I$135,4)</f>
        <v>M</v>
      </c>
      <c r="G57" t="str">
        <f>VLOOKUP($B57,'[1]Entries'!$A$4:$I$135,7)</f>
        <v>M40</v>
      </c>
      <c r="H57" t="str">
        <f>VLOOKUP($B57,'[1]Entries'!$A$4:$I$135,8)</f>
        <v>WARE JOGGERS</v>
      </c>
      <c r="I57" s="28" t="str">
        <f>VLOOKUP($B57,'[1]Entries'!$A$4:$I$135,9)</f>
        <v>YES</v>
      </c>
      <c r="J57" s="26"/>
      <c r="K57" s="26"/>
      <c r="L57" s="26">
        <v>46</v>
      </c>
      <c r="M57" s="26">
        <v>20</v>
      </c>
      <c r="N57" s="26">
        <v>33</v>
      </c>
      <c r="O57" s="26"/>
      <c r="P57" s="26">
        <v>26</v>
      </c>
      <c r="Q57" s="26"/>
      <c r="R57" s="26">
        <v>14</v>
      </c>
      <c r="S57" s="26"/>
    </row>
    <row r="58" spans="1:19" ht="15">
      <c r="A58" s="32">
        <v>54</v>
      </c>
      <c r="B58" s="26">
        <v>28</v>
      </c>
      <c r="C58" s="27">
        <v>36.49</v>
      </c>
      <c r="D58" t="str">
        <f>VLOOKUP($B58,'[1]Entries'!$A$4:$I$135,2)</f>
        <v>LES</v>
      </c>
      <c r="E58" t="str">
        <f>VLOOKUP($B58,'[1]Entries'!$A$4:$I$135,3)</f>
        <v>TAYLOR</v>
      </c>
      <c r="F58" t="str">
        <f>VLOOKUP($B58,'[1]Entries'!$A$4:$I$135,4)</f>
        <v>M</v>
      </c>
      <c r="G58" t="str">
        <f>VLOOKUP($B58,'[1]Entries'!$A$4:$I$135,7)</f>
        <v>M40</v>
      </c>
      <c r="H58" t="str">
        <f>VLOOKUP($B58,'[1]Entries'!$A$4:$I$135,8)</f>
        <v>WARE JOGGERS</v>
      </c>
      <c r="I58" s="28" t="str">
        <f>VLOOKUP($B58,'[1]Entries'!$A$4:$I$135,9)</f>
        <v>YES</v>
      </c>
      <c r="J58" s="26"/>
      <c r="K58" s="26"/>
      <c r="L58" s="26">
        <v>47</v>
      </c>
      <c r="M58" s="26">
        <v>21</v>
      </c>
      <c r="N58" s="26">
        <v>34</v>
      </c>
      <c r="O58" s="26"/>
      <c r="P58" s="26">
        <v>27</v>
      </c>
      <c r="Q58" s="26"/>
      <c r="R58" s="26">
        <v>15</v>
      </c>
      <c r="S58" s="26"/>
    </row>
    <row r="59" spans="1:19" ht="15">
      <c r="A59" s="32">
        <v>55</v>
      </c>
      <c r="B59" s="26">
        <v>95</v>
      </c>
      <c r="C59" s="27">
        <v>36.59</v>
      </c>
      <c r="D59" t="str">
        <f>VLOOKUP($B59,'[1]Entries'!$A$4:$I$135,2)</f>
        <v>PAULINE</v>
      </c>
      <c r="E59" t="str">
        <f>VLOOKUP($B59,'[1]Entries'!$A$4:$I$135,3)</f>
        <v>MICHAEL</v>
      </c>
      <c r="F59" t="str">
        <f>VLOOKUP($B59,'[1]Entries'!$A$4:$I$135,4)</f>
        <v>F</v>
      </c>
      <c r="G59" t="str">
        <f>VLOOKUP($B59,'[1]Entries'!$A$4:$I$135,7)</f>
        <v>F45</v>
      </c>
      <c r="H59" t="str">
        <f>VLOOKUP($B59,'[1]Entries'!$A$4:$I$135,8)</f>
        <v>BARNET &amp; DISTRICT AC</v>
      </c>
      <c r="I59" s="28" t="str">
        <f>VLOOKUP($B59,'[1]Entries'!$A$4:$I$135,9)</f>
        <v>YES</v>
      </c>
      <c r="J59" s="26"/>
      <c r="K59" s="26"/>
      <c r="L59" s="26">
        <v>8</v>
      </c>
      <c r="M59" s="26">
        <v>2</v>
      </c>
      <c r="N59" s="26">
        <v>7</v>
      </c>
      <c r="O59" s="26">
        <v>3</v>
      </c>
      <c r="P59" s="26">
        <v>6</v>
      </c>
      <c r="Q59" s="26"/>
      <c r="R59" s="26">
        <v>2</v>
      </c>
      <c r="S59" s="26"/>
    </row>
    <row r="60" spans="1:19" ht="15">
      <c r="A60" s="32">
        <v>56</v>
      </c>
      <c r="B60" s="26">
        <v>123</v>
      </c>
      <c r="C60" s="27">
        <v>37.1</v>
      </c>
      <c r="D60" t="str">
        <f>VLOOKUP($B60,'[1]Entries'!$A$4:$I$135,2)</f>
        <v>TIM</v>
      </c>
      <c r="E60" t="str">
        <f>VLOOKUP($B60,'[1]Entries'!$A$4:$I$135,3)</f>
        <v>HANDSCOMB</v>
      </c>
      <c r="F60" t="str">
        <f>VLOOKUP($B60,'[1]Entries'!$A$4:$I$135,4)</f>
        <v>M</v>
      </c>
      <c r="G60" t="str">
        <f>VLOOKUP($B60,'[1]Entries'!$A$4:$I$135,7)</f>
        <v>MS</v>
      </c>
      <c r="H60" t="str">
        <f>VLOOKUP($B60,'[1]Entries'!$A$4:$I$135,8)</f>
        <v>UNATTACHED</v>
      </c>
      <c r="I60" s="28" t="str">
        <f>VLOOKUP($B60,'[1]Entries'!$A$4:$I$135,9)</f>
        <v>NO</v>
      </c>
      <c r="J60" s="26"/>
      <c r="K60" s="26"/>
      <c r="L60" s="26">
        <v>48</v>
      </c>
      <c r="M60" s="26">
        <v>11</v>
      </c>
      <c r="N60" s="26"/>
      <c r="O60" s="26"/>
      <c r="P60" s="26"/>
      <c r="Q60" s="26"/>
      <c r="R60" s="26"/>
      <c r="S60" s="26"/>
    </row>
    <row r="61" spans="1:19" ht="15">
      <c r="A61" s="32">
        <v>57</v>
      </c>
      <c r="B61" s="26">
        <v>120</v>
      </c>
      <c r="C61" s="27">
        <v>37.21</v>
      </c>
      <c r="D61" t="str">
        <f>VLOOKUP($B61,'[1]Entries'!$A$4:$I$135,2)</f>
        <v>JON </v>
      </c>
      <c r="E61" t="str">
        <f>VLOOKUP($B61,'[1]Entries'!$A$4:$I$135,3)</f>
        <v>SYPULA</v>
      </c>
      <c r="F61" t="str">
        <f>VLOOKUP($B61,'[1]Entries'!$A$4:$I$135,4)</f>
        <v>M</v>
      </c>
      <c r="G61" t="str">
        <f>VLOOKUP($B61,'[1]Entries'!$A$4:$I$135,7)</f>
        <v>MS</v>
      </c>
      <c r="H61" t="str">
        <f>VLOOKUP($B61,'[1]Entries'!$A$4:$I$135,8)</f>
        <v>FAIRLANDS VALLEY SPARTANS</v>
      </c>
      <c r="I61" s="28" t="str">
        <f>VLOOKUP($B61,'[1]Entries'!$A$4:$I$135,9)</f>
        <v>YES</v>
      </c>
      <c r="J61" s="26"/>
      <c r="K61" s="26"/>
      <c r="L61" s="26">
        <v>49</v>
      </c>
      <c r="M61" s="26">
        <v>12</v>
      </c>
      <c r="N61" s="26">
        <v>35</v>
      </c>
      <c r="O61" s="26"/>
      <c r="P61" s="26"/>
      <c r="Q61" s="26"/>
      <c r="R61" s="26">
        <v>8</v>
      </c>
      <c r="S61" s="26"/>
    </row>
    <row r="62" spans="1:19" ht="15">
      <c r="A62" s="32">
        <v>58</v>
      </c>
      <c r="B62" s="26">
        <v>112</v>
      </c>
      <c r="C62" s="27">
        <v>37.26</v>
      </c>
      <c r="D62" t="str">
        <f>VLOOKUP($B62,'[1]Entries'!$A$4:$I$135,2)</f>
        <v>VISHAL</v>
      </c>
      <c r="E62" t="str">
        <f>VLOOKUP($B62,'[1]Entries'!$A$4:$I$135,3)</f>
        <v>SHAH</v>
      </c>
      <c r="F62" t="str">
        <f>VLOOKUP($B62,'[1]Entries'!$A$4:$I$135,4)</f>
        <v>M</v>
      </c>
      <c r="G62" t="str">
        <f>VLOOKUP($B62,'[1]Entries'!$A$4:$I$135,7)</f>
        <v>MS</v>
      </c>
      <c r="H62" t="str">
        <f>VLOOKUP($B62,'[1]Entries'!$A$4:$I$135,8)</f>
        <v>FAIRLANDS VALLEY SPARTANS</v>
      </c>
      <c r="I62" s="28" t="str">
        <f>VLOOKUP($B62,'[1]Entries'!$A$4:$I$135,9)</f>
        <v>YES</v>
      </c>
      <c r="J62" s="26"/>
      <c r="K62" s="26"/>
      <c r="L62" s="26">
        <v>50</v>
      </c>
      <c r="M62" s="26">
        <v>13</v>
      </c>
      <c r="N62" s="26">
        <v>36</v>
      </c>
      <c r="O62" s="26"/>
      <c r="P62" s="26"/>
      <c r="Q62" s="26"/>
      <c r="R62" s="26">
        <v>9</v>
      </c>
      <c r="S62" s="26"/>
    </row>
    <row r="63" spans="1:19" ht="15">
      <c r="A63" s="32">
        <v>59</v>
      </c>
      <c r="B63" s="26">
        <v>108</v>
      </c>
      <c r="C63" s="27">
        <v>37.32</v>
      </c>
      <c r="D63" t="str">
        <f>VLOOKUP($B63,'[1]Entries'!$A$4:$I$135,2)</f>
        <v>GURBIR</v>
      </c>
      <c r="E63" t="str">
        <f>VLOOKUP($B63,'[1]Entries'!$A$4:$I$135,3)</f>
        <v>PARMAR</v>
      </c>
      <c r="F63" t="str">
        <f>VLOOKUP($B63,'[1]Entries'!$A$4:$I$135,4)</f>
        <v>M</v>
      </c>
      <c r="G63" t="str">
        <f>VLOOKUP($B63,'[1]Entries'!$A$4:$I$135,7)</f>
        <v>M50</v>
      </c>
      <c r="H63" t="str">
        <f>VLOOKUP($B63,'[1]Entries'!$A$4:$I$135,8)</f>
        <v>HITCHIN RUNNING CLUB</v>
      </c>
      <c r="I63" s="28" t="str">
        <f>VLOOKUP($B63,'[1]Entries'!$A$4:$I$135,9)</f>
        <v>NO</v>
      </c>
      <c r="J63" s="26"/>
      <c r="K63" s="26"/>
      <c r="L63" s="26">
        <v>51</v>
      </c>
      <c r="M63" s="26">
        <v>15</v>
      </c>
      <c r="N63" s="26"/>
      <c r="O63" s="26"/>
      <c r="P63" s="26"/>
      <c r="Q63" s="26"/>
      <c r="R63" s="26"/>
      <c r="S63" s="26"/>
    </row>
    <row r="64" spans="1:19" ht="15">
      <c r="A64" s="32">
        <v>60</v>
      </c>
      <c r="B64" s="26">
        <v>44</v>
      </c>
      <c r="C64" s="27">
        <v>38.08</v>
      </c>
      <c r="D64" t="str">
        <f>VLOOKUP($B64,'[1]Entries'!$A$4:$I$135,2)</f>
        <v>PAUL</v>
      </c>
      <c r="E64" t="str">
        <f>VLOOKUP($B64,'[1]Entries'!$A$4:$I$135,3)</f>
        <v>FORDE</v>
      </c>
      <c r="F64" t="str">
        <f>VLOOKUP($B64,'[1]Entries'!$A$4:$I$135,4)</f>
        <v>M</v>
      </c>
      <c r="G64" t="str">
        <f>VLOOKUP($B64,'[1]Entries'!$A$4:$I$135,7)</f>
        <v>MS</v>
      </c>
      <c r="H64" t="str">
        <f>VLOOKUP($B64,'[1]Entries'!$A$4:$I$135,8)</f>
        <v>FAIRLANDS VALLEY SPARTANS</v>
      </c>
      <c r="I64" s="28" t="str">
        <f>VLOOKUP($B64,'[1]Entries'!$A$4:$I$135,9)</f>
        <v>YES</v>
      </c>
      <c r="J64" s="26"/>
      <c r="K64" s="26"/>
      <c r="L64" s="26">
        <v>52</v>
      </c>
      <c r="M64" s="26">
        <v>14</v>
      </c>
      <c r="N64" s="26">
        <v>37</v>
      </c>
      <c r="O64" s="26"/>
      <c r="P64" s="26"/>
      <c r="Q64" s="26"/>
      <c r="R64" s="26">
        <v>10</v>
      </c>
      <c r="S64" s="26"/>
    </row>
    <row r="65" spans="1:19" ht="15">
      <c r="A65" s="32">
        <v>61</v>
      </c>
      <c r="B65" s="26">
        <v>69</v>
      </c>
      <c r="C65" s="27">
        <v>38.1</v>
      </c>
      <c r="D65" t="str">
        <f>VLOOKUP($B65,'[1]Entries'!$A$4:$I$135,2)</f>
        <v>COLIN</v>
      </c>
      <c r="E65" t="str">
        <f>VLOOKUP($B65,'[1]Entries'!$A$4:$I$135,3)</f>
        <v>EGLETON</v>
      </c>
      <c r="F65" t="str">
        <f>VLOOKUP($B65,'[1]Entries'!$A$4:$I$135,4)</f>
        <v>M</v>
      </c>
      <c r="G65" t="str">
        <f>VLOOKUP($B65,'[1]Entries'!$A$4:$I$135,7)</f>
        <v>M60</v>
      </c>
      <c r="H65" t="str">
        <f>VLOOKUP($B65,'[1]Entries'!$A$4:$I$135,8)</f>
        <v>ST ALBANS STRIDERS</v>
      </c>
      <c r="I65" s="28" t="str">
        <f>VLOOKUP($B65,'[1]Entries'!$A$4:$I$135,9)</f>
        <v>YES</v>
      </c>
      <c r="J65" s="26"/>
      <c r="K65" s="26"/>
      <c r="L65" s="26">
        <v>53</v>
      </c>
      <c r="M65" s="26">
        <v>3</v>
      </c>
      <c r="N65" s="26">
        <v>38</v>
      </c>
      <c r="O65" s="26"/>
      <c r="P65" s="26">
        <v>28</v>
      </c>
      <c r="Q65" s="26"/>
      <c r="R65" s="26">
        <v>3</v>
      </c>
      <c r="S65" s="26"/>
    </row>
    <row r="66" spans="1:19" ht="15">
      <c r="A66" s="32">
        <v>62</v>
      </c>
      <c r="B66" s="26">
        <v>129</v>
      </c>
      <c r="C66" s="27">
        <v>38.11</v>
      </c>
      <c r="D66" t="str">
        <f>VLOOKUP($B66,'[1]Entries'!$A$4:$I$135,2)</f>
        <v>ANN</v>
      </c>
      <c r="E66" t="str">
        <f>VLOOKUP($B66,'[1]Entries'!$A$4:$I$135,3)</f>
        <v>TRYSSESOONE</v>
      </c>
      <c r="F66" t="str">
        <f>VLOOKUP($B66,'[1]Entries'!$A$4:$I$135,4)</f>
        <v>F</v>
      </c>
      <c r="G66" t="str">
        <f>VLOOKUP($B66,'[1]Entries'!$A$4:$I$135,7)</f>
        <v>F45</v>
      </c>
      <c r="H66" t="str">
        <f>VLOOKUP($B66,'[1]Entries'!$A$4:$I$135,8)</f>
        <v>FAIRLANDS VALLEY SPARTANS</v>
      </c>
      <c r="I66" s="28" t="str">
        <f>VLOOKUP($B66,'[1]Entries'!$A$4:$I$135,9)</f>
        <v>YES</v>
      </c>
      <c r="J66" s="26"/>
      <c r="K66" s="26"/>
      <c r="L66" s="26">
        <v>9</v>
      </c>
      <c r="M66" s="26">
        <v>3</v>
      </c>
      <c r="N66" s="26">
        <v>8</v>
      </c>
      <c r="O66" s="26">
        <v>1</v>
      </c>
      <c r="P66" s="26">
        <v>7</v>
      </c>
      <c r="Q66" s="26">
        <v>1</v>
      </c>
      <c r="R66" s="26">
        <v>3</v>
      </c>
      <c r="S66" s="26"/>
    </row>
    <row r="67" spans="1:19" ht="15">
      <c r="A67" s="32">
        <v>63</v>
      </c>
      <c r="B67" s="26">
        <v>63</v>
      </c>
      <c r="C67" s="27">
        <v>38.14</v>
      </c>
      <c r="D67" t="str">
        <f>VLOOKUP($B67,'[1]Entries'!$A$4:$I$135,2)</f>
        <v>NOEL</v>
      </c>
      <c r="E67" t="str">
        <f>VLOOKUP($B67,'[1]Entries'!$A$4:$I$135,3)</f>
        <v>JONES</v>
      </c>
      <c r="F67" t="str">
        <f>VLOOKUP($B67,'[1]Entries'!$A$4:$I$135,4)</f>
        <v>M</v>
      </c>
      <c r="G67" t="str">
        <f>VLOOKUP($B67,'[1]Entries'!$A$4:$I$135,7)</f>
        <v>M40</v>
      </c>
      <c r="H67" t="str">
        <f>VLOOKUP($B67,'[1]Entries'!$A$4:$I$135,8)</f>
        <v>BEDFORD HARRIERS</v>
      </c>
      <c r="I67" s="28" t="str">
        <f>VLOOKUP($B67,'[1]Entries'!$A$4:$I$135,9)</f>
        <v>NO</v>
      </c>
      <c r="J67" s="26"/>
      <c r="K67" s="26"/>
      <c r="L67" s="26">
        <v>54</v>
      </c>
      <c r="M67" s="26">
        <v>22</v>
      </c>
      <c r="N67" s="26"/>
      <c r="O67" s="26"/>
      <c r="P67" s="26"/>
      <c r="Q67" s="26"/>
      <c r="R67" s="26"/>
      <c r="S67" s="26"/>
    </row>
    <row r="68" spans="1:19" ht="15">
      <c r="A68" s="32">
        <v>64</v>
      </c>
      <c r="B68" s="26">
        <v>83</v>
      </c>
      <c r="C68" s="27">
        <v>38.33</v>
      </c>
      <c r="D68" t="str">
        <f>VLOOKUP($B68,'[1]Entries'!$A$4:$I$135,2)</f>
        <v>ANDREW</v>
      </c>
      <c r="E68" t="str">
        <f>VLOOKUP($B68,'[1]Entries'!$A$4:$I$135,3)</f>
        <v>DURRANT</v>
      </c>
      <c r="F68" t="str">
        <f>VLOOKUP($B68,'[1]Entries'!$A$4:$I$135,4)</f>
        <v>M</v>
      </c>
      <c r="G68" t="str">
        <f>VLOOKUP($B68,'[1]Entries'!$A$4:$I$135,7)</f>
        <v>M50</v>
      </c>
      <c r="H68" t="str">
        <f>VLOOKUP($B68,'[1]Entries'!$A$4:$I$135,8)</f>
        <v>STOPSLEY STRIDERS</v>
      </c>
      <c r="I68" s="28" t="str">
        <f>VLOOKUP($B68,'[1]Entries'!$A$4:$I$135,9)</f>
        <v>NO</v>
      </c>
      <c r="J68" s="26"/>
      <c r="K68" s="26"/>
      <c r="L68" s="26">
        <v>55</v>
      </c>
      <c r="M68" s="26">
        <v>16</v>
      </c>
      <c r="N68" s="26"/>
      <c r="O68" s="26"/>
      <c r="P68" s="26"/>
      <c r="Q68" s="26"/>
      <c r="R68" s="26"/>
      <c r="S68" s="26"/>
    </row>
    <row r="69" spans="1:19" ht="15">
      <c r="A69" s="32">
        <v>65</v>
      </c>
      <c r="B69" s="26">
        <v>30</v>
      </c>
      <c r="C69" s="27">
        <v>38.41</v>
      </c>
      <c r="D69" t="str">
        <f>VLOOKUP($B69,'[1]Entries'!$A$4:$I$135,2)</f>
        <v>STEPHEN</v>
      </c>
      <c r="E69" t="str">
        <f>VLOOKUP($B69,'[1]Entries'!$A$4:$I$135,3)</f>
        <v>FAULKNER</v>
      </c>
      <c r="F69" t="str">
        <f>VLOOKUP($B69,'[1]Entries'!$A$4:$I$135,4)</f>
        <v>M</v>
      </c>
      <c r="G69" t="str">
        <f>VLOOKUP($B69,'[1]Entries'!$A$4:$I$135,7)</f>
        <v>M50</v>
      </c>
      <c r="H69" t="str">
        <f>VLOOKUP($B69,'[1]Entries'!$A$4:$I$135,8)</f>
        <v>UNATTACHED</v>
      </c>
      <c r="I69" s="28" t="str">
        <f>VLOOKUP($B69,'[1]Entries'!$A$4:$I$135,9)</f>
        <v>NO</v>
      </c>
      <c r="J69" s="26"/>
      <c r="K69" s="26"/>
      <c r="L69" s="26">
        <v>56</v>
      </c>
      <c r="M69" s="26">
        <v>17</v>
      </c>
      <c r="N69" s="26"/>
      <c r="O69" s="26"/>
      <c r="P69" s="26"/>
      <c r="Q69" s="26"/>
      <c r="R69" s="26"/>
      <c r="S69" s="26"/>
    </row>
    <row r="70" spans="1:19" ht="15">
      <c r="A70" s="32">
        <v>66</v>
      </c>
      <c r="B70" s="26">
        <v>27</v>
      </c>
      <c r="C70" s="27">
        <v>39.04</v>
      </c>
      <c r="D70" t="str">
        <f>VLOOKUP($B70,'[1]Entries'!$A$4:$I$135,2)</f>
        <v>JOHN</v>
      </c>
      <c r="E70" t="str">
        <f>VLOOKUP($B70,'[1]Entries'!$A$4:$I$135,3)</f>
        <v>HOPE</v>
      </c>
      <c r="F70" t="str">
        <f>VLOOKUP($B70,'[1]Entries'!$A$4:$I$135,4)</f>
        <v>M</v>
      </c>
      <c r="G70" t="str">
        <f>VLOOKUP($B70,'[1]Entries'!$A$4:$I$135,7)</f>
        <v>M60</v>
      </c>
      <c r="H70" t="str">
        <f>VLOOKUP($B70,'[1]Entries'!$A$4:$I$135,8)</f>
        <v>ST ALBANS STRIDERS</v>
      </c>
      <c r="I70" s="28" t="str">
        <f>VLOOKUP($B70,'[1]Entries'!$A$4:$I$135,9)</f>
        <v>YES</v>
      </c>
      <c r="J70" s="26"/>
      <c r="K70" s="26"/>
      <c r="L70" s="26">
        <v>57</v>
      </c>
      <c r="M70" s="26">
        <v>4</v>
      </c>
      <c r="N70" s="26">
        <v>39</v>
      </c>
      <c r="O70" s="26"/>
      <c r="P70" s="26">
        <v>29</v>
      </c>
      <c r="Q70" s="26"/>
      <c r="R70" s="26">
        <v>4</v>
      </c>
      <c r="S70" s="26"/>
    </row>
    <row r="71" spans="1:19" ht="15">
      <c r="A71" s="32">
        <v>67</v>
      </c>
      <c r="B71" s="26">
        <v>104</v>
      </c>
      <c r="C71" s="27">
        <v>39.11</v>
      </c>
      <c r="D71" t="str">
        <f>VLOOKUP($B71,'[1]Entries'!$A$4:$I$135,2)</f>
        <v>IAN</v>
      </c>
      <c r="E71" t="str">
        <f>VLOOKUP($B71,'[1]Entries'!$A$4:$I$135,3)</f>
        <v>SIMPSON</v>
      </c>
      <c r="F71" t="str">
        <f>VLOOKUP($B71,'[1]Entries'!$A$4:$I$135,4)</f>
        <v>M</v>
      </c>
      <c r="G71" t="str">
        <f>VLOOKUP($B71,'[1]Entries'!$A$4:$I$135,7)</f>
        <v>M40</v>
      </c>
      <c r="H71" t="str">
        <f>VLOOKUP($B71,'[1]Entries'!$A$4:$I$135,8)</f>
        <v>FAIRLANDS VALLEY SPARTANS</v>
      </c>
      <c r="I71" s="28" t="str">
        <f>VLOOKUP($B71,'[1]Entries'!$A$4:$I$135,9)</f>
        <v>YES</v>
      </c>
      <c r="J71" s="26"/>
      <c r="K71" s="26"/>
      <c r="L71" s="26">
        <v>58</v>
      </c>
      <c r="M71" s="26">
        <v>23</v>
      </c>
      <c r="N71" s="26">
        <v>40</v>
      </c>
      <c r="O71" s="26"/>
      <c r="P71" s="26">
        <v>30</v>
      </c>
      <c r="Q71" s="26"/>
      <c r="R71" s="26">
        <v>16</v>
      </c>
      <c r="S71" s="26"/>
    </row>
    <row r="72" spans="1:19" ht="15">
      <c r="A72" s="32">
        <v>68</v>
      </c>
      <c r="B72" s="26">
        <v>118</v>
      </c>
      <c r="C72" s="27">
        <v>39.43</v>
      </c>
      <c r="D72" t="str">
        <f>VLOOKUP($B72,'[1]Entries'!$A$4:$I$135,2)</f>
        <v>ANDREW</v>
      </c>
      <c r="E72" t="str">
        <f>VLOOKUP($B72,'[1]Entries'!$A$4:$I$135,3)</f>
        <v>PRIOR</v>
      </c>
      <c r="F72" t="str">
        <f>VLOOKUP($B72,'[1]Entries'!$A$4:$I$135,4)</f>
        <v>M</v>
      </c>
      <c r="G72" t="str">
        <f>VLOOKUP($B72,'[1]Entries'!$A$4:$I$135,7)</f>
        <v>M40</v>
      </c>
      <c r="H72" t="str">
        <f>VLOOKUP($B72,'[1]Entries'!$A$4:$I$135,8)</f>
        <v>FAIRLANDS VALLEY SPARTANS</v>
      </c>
      <c r="I72" s="28" t="str">
        <f>VLOOKUP($B72,'[1]Entries'!$A$4:$I$135,9)</f>
        <v>YES</v>
      </c>
      <c r="J72" s="26"/>
      <c r="K72" s="26"/>
      <c r="L72" s="26">
        <v>59</v>
      </c>
      <c r="M72" s="26">
        <v>24</v>
      </c>
      <c r="N72" s="26">
        <v>41</v>
      </c>
      <c r="O72" s="26"/>
      <c r="P72" s="26">
        <v>31</v>
      </c>
      <c r="Q72" s="26"/>
      <c r="R72" s="26">
        <v>17</v>
      </c>
      <c r="S72" s="26"/>
    </row>
    <row r="73" spans="1:19" ht="15">
      <c r="A73" s="32">
        <v>69</v>
      </c>
      <c r="B73" s="26">
        <v>62</v>
      </c>
      <c r="C73" s="27">
        <v>39.46</v>
      </c>
      <c r="D73" t="str">
        <f>VLOOKUP($B73,'[1]Entries'!$A$4:$I$135,2)</f>
        <v>CAROL</v>
      </c>
      <c r="E73" t="str">
        <f>VLOOKUP($B73,'[1]Entries'!$A$4:$I$135,3)</f>
        <v>REID</v>
      </c>
      <c r="F73" t="str">
        <f>VLOOKUP($B73,'[1]Entries'!$A$4:$I$135,4)</f>
        <v>F</v>
      </c>
      <c r="G73" t="str">
        <f>VLOOKUP($B73,'[1]Entries'!$A$4:$I$135,7)</f>
        <v>F45</v>
      </c>
      <c r="H73" t="str">
        <f>VLOOKUP($B73,'[1]Entries'!$A$4:$I$135,8)</f>
        <v>GARDEN CITY RUNNERS</v>
      </c>
      <c r="I73" s="28" t="str">
        <f>VLOOKUP($B73,'[1]Entries'!$A$4:$I$135,9)</f>
        <v>YES</v>
      </c>
      <c r="J73" s="26"/>
      <c r="K73" s="26"/>
      <c r="L73" s="26">
        <v>10</v>
      </c>
      <c r="M73" s="26">
        <v>4</v>
      </c>
      <c r="N73" s="26">
        <v>9</v>
      </c>
      <c r="O73" s="26"/>
      <c r="P73" s="26">
        <v>8</v>
      </c>
      <c r="Q73" s="26"/>
      <c r="R73" s="26">
        <v>4</v>
      </c>
      <c r="S73" s="26"/>
    </row>
    <row r="74" spans="1:19" ht="15">
      <c r="A74" s="32">
        <v>70</v>
      </c>
      <c r="B74" s="26">
        <v>59</v>
      </c>
      <c r="C74" s="27">
        <v>39.52</v>
      </c>
      <c r="D74" t="str">
        <f>VLOOKUP($B74,'[1]Entries'!$A$4:$I$135,2)</f>
        <v>NICKY</v>
      </c>
      <c r="E74" t="str">
        <f>VLOOKUP($B74,'[1]Entries'!$A$4:$I$135,3)</f>
        <v>LORIMER</v>
      </c>
      <c r="F74" t="str">
        <f>VLOOKUP($B74,'[1]Entries'!$A$4:$I$135,4)</f>
        <v>F</v>
      </c>
      <c r="G74" t="str">
        <f>VLOOKUP($B74,'[1]Entries'!$A$4:$I$135,7)</f>
        <v>F35</v>
      </c>
      <c r="H74" t="str">
        <f>VLOOKUP($B74,'[1]Entries'!$A$4:$I$135,8)</f>
        <v>FAIRLANDS VALLEY SPARTANS</v>
      </c>
      <c r="I74" s="28" t="str">
        <f>VLOOKUP($B74,'[1]Entries'!$A$4:$I$135,9)</f>
        <v>YES</v>
      </c>
      <c r="J74" s="26"/>
      <c r="K74" s="26"/>
      <c r="L74" s="26">
        <v>11</v>
      </c>
      <c r="M74" s="26">
        <v>5</v>
      </c>
      <c r="N74" s="26">
        <v>10</v>
      </c>
      <c r="O74" s="26">
        <v>1</v>
      </c>
      <c r="P74" s="26">
        <v>9</v>
      </c>
      <c r="Q74" s="26">
        <v>1</v>
      </c>
      <c r="R74" s="26">
        <v>4</v>
      </c>
      <c r="S74" s="26"/>
    </row>
    <row r="75" spans="1:19" ht="15">
      <c r="A75" s="32">
        <v>71</v>
      </c>
      <c r="B75" s="26">
        <v>24</v>
      </c>
      <c r="C75" s="27">
        <v>40.07</v>
      </c>
      <c r="D75" t="str">
        <f>VLOOKUP($B75,'[1]Entries'!$A$4:$I$135,2)</f>
        <v>ANTHONY</v>
      </c>
      <c r="E75" t="str">
        <f>VLOOKUP($B75,'[1]Entries'!$A$4:$I$135,3)</f>
        <v>WHITE</v>
      </c>
      <c r="F75" t="str">
        <f>VLOOKUP($B75,'[1]Entries'!$A$4:$I$135,4)</f>
        <v>M</v>
      </c>
      <c r="G75" t="str">
        <f>VLOOKUP($B75,'[1]Entries'!$A$4:$I$135,7)</f>
        <v>M50</v>
      </c>
      <c r="H75" t="str">
        <f>VLOOKUP($B75,'[1]Entries'!$A$4:$I$135,8)</f>
        <v>FAIRLANDS VALLEY SPARTANS</v>
      </c>
      <c r="I75" s="28" t="str">
        <f>VLOOKUP($B75,'[1]Entries'!$A$4:$I$135,9)</f>
        <v>YES</v>
      </c>
      <c r="J75" s="26"/>
      <c r="K75" s="26"/>
      <c r="L75" s="26">
        <v>60</v>
      </c>
      <c r="M75" s="26">
        <v>18</v>
      </c>
      <c r="N75" s="26">
        <v>42</v>
      </c>
      <c r="O75" s="26"/>
      <c r="P75" s="26">
        <v>32</v>
      </c>
      <c r="Q75" s="26"/>
      <c r="R75" s="26">
        <v>11</v>
      </c>
      <c r="S75" s="26"/>
    </row>
    <row r="76" spans="1:19" ht="15">
      <c r="A76" s="32">
        <v>72</v>
      </c>
      <c r="B76" s="26">
        <v>13</v>
      </c>
      <c r="C76" s="27">
        <v>40.09</v>
      </c>
      <c r="D76" t="str">
        <f>VLOOKUP($B76,'[1]Entries'!$A$4:$I$135,2)</f>
        <v>STEPHEN</v>
      </c>
      <c r="E76" t="str">
        <f>VLOOKUP($B76,'[1]Entries'!$A$4:$I$135,3)</f>
        <v>PIKE</v>
      </c>
      <c r="F76" t="str">
        <f>VLOOKUP($B76,'[1]Entries'!$A$4:$I$135,4)</f>
        <v>M</v>
      </c>
      <c r="G76" t="str">
        <f>VLOOKUP($B76,'[1]Entries'!$A$4:$I$135,7)</f>
        <v>M50</v>
      </c>
      <c r="H76" t="str">
        <f>VLOOKUP($B76,'[1]Entries'!$A$4:$I$135,8)</f>
        <v>FAIRLANDS VALLEY SPARTANS</v>
      </c>
      <c r="I76" s="28" t="str">
        <f>VLOOKUP($B76,'[1]Entries'!$A$4:$I$135,9)</f>
        <v>YES</v>
      </c>
      <c r="J76" s="26"/>
      <c r="K76" s="26"/>
      <c r="L76" s="26">
        <v>61</v>
      </c>
      <c r="M76" s="26">
        <v>19</v>
      </c>
      <c r="N76" s="26">
        <v>43</v>
      </c>
      <c r="O76" s="26"/>
      <c r="P76" s="26">
        <v>33</v>
      </c>
      <c r="Q76" s="26"/>
      <c r="R76" s="26">
        <v>12</v>
      </c>
      <c r="S76" s="26"/>
    </row>
    <row r="77" spans="1:19" ht="15">
      <c r="A77" s="32">
        <v>73</v>
      </c>
      <c r="B77" s="26">
        <v>2</v>
      </c>
      <c r="C77" s="27">
        <v>40.27</v>
      </c>
      <c r="D77" t="str">
        <f>VLOOKUP($B77,'[1]Entries'!$A$4:$I$135,2)</f>
        <v>ROB</v>
      </c>
      <c r="E77" t="str">
        <f>VLOOKUP($B77,'[1]Entries'!$A$4:$I$135,3)</f>
        <v>FULLEYLOVE</v>
      </c>
      <c r="F77" t="str">
        <f>VLOOKUP($B77,'[1]Entries'!$A$4:$I$135,4)</f>
        <v>M</v>
      </c>
      <c r="G77" t="str">
        <f>VLOOKUP($B77,'[1]Entries'!$A$4:$I$135,7)</f>
        <v>MS</v>
      </c>
      <c r="H77" t="str">
        <f>VLOOKUP($B77,'[1]Entries'!$A$4:$I$135,8)</f>
        <v>UNATTACHED</v>
      </c>
      <c r="I77" s="28" t="str">
        <f>VLOOKUP($B77,'[1]Entries'!$A$4:$I$135,9)</f>
        <v>NO</v>
      </c>
      <c r="J77" s="26"/>
      <c r="K77" s="26"/>
      <c r="L77" s="26">
        <v>62</v>
      </c>
      <c r="M77" s="26">
        <v>15</v>
      </c>
      <c r="N77" s="26"/>
      <c r="O77" s="26"/>
      <c r="P77" s="26"/>
      <c r="Q77" s="26"/>
      <c r="R77" s="26"/>
      <c r="S77" s="26"/>
    </row>
    <row r="78" spans="1:19" ht="15">
      <c r="A78" s="32">
        <v>74</v>
      </c>
      <c r="B78" s="26">
        <v>34</v>
      </c>
      <c r="C78" s="27">
        <v>40.37</v>
      </c>
      <c r="D78" t="str">
        <f>VLOOKUP($B78,'[1]Entries'!$A$4:$I$135,2)</f>
        <v>WAYNE</v>
      </c>
      <c r="E78" t="str">
        <f>VLOOKUP($B78,'[1]Entries'!$A$4:$I$135,3)</f>
        <v>AYLOTT</v>
      </c>
      <c r="F78" t="str">
        <f>VLOOKUP($B78,'[1]Entries'!$A$4:$I$135,4)</f>
        <v>M</v>
      </c>
      <c r="G78" t="str">
        <f>VLOOKUP($B78,'[1]Entries'!$A$4:$I$135,7)</f>
        <v>M40</v>
      </c>
      <c r="H78" t="str">
        <f>VLOOKUP($B78,'[1]Entries'!$A$4:$I$135,8)</f>
        <v>GARDEN CITY RUNNERS</v>
      </c>
      <c r="I78" s="33" t="s">
        <v>126</v>
      </c>
      <c r="J78" s="26"/>
      <c r="K78" s="26"/>
      <c r="L78" s="26">
        <v>63</v>
      </c>
      <c r="M78" s="26">
        <v>25</v>
      </c>
      <c r="N78" s="26"/>
      <c r="O78" s="26"/>
      <c r="P78" s="26"/>
      <c r="Q78" s="26"/>
      <c r="R78" s="26"/>
      <c r="S78" s="26"/>
    </row>
    <row r="79" spans="1:19" ht="15">
      <c r="A79" s="32">
        <v>75</v>
      </c>
      <c r="B79" s="26">
        <v>20</v>
      </c>
      <c r="C79" s="27">
        <v>40.5</v>
      </c>
      <c r="D79" t="str">
        <f>VLOOKUP($B79,'[1]Entries'!$A$4:$I$135,2)</f>
        <v>MARK</v>
      </c>
      <c r="E79" t="str">
        <f>VLOOKUP($B79,'[1]Entries'!$A$4:$I$135,3)</f>
        <v>STEAD</v>
      </c>
      <c r="F79" t="str">
        <f>VLOOKUP($B79,'[1]Entries'!$A$4:$I$135,4)</f>
        <v>M</v>
      </c>
      <c r="G79" t="str">
        <f>VLOOKUP($B79,'[1]Entries'!$A$4:$I$135,7)</f>
        <v>M40</v>
      </c>
      <c r="H79" t="str">
        <f>VLOOKUP($B79,'[1]Entries'!$A$4:$I$135,8)</f>
        <v>BIGGLESWADE AC</v>
      </c>
      <c r="I79" s="28" t="str">
        <f>VLOOKUP($B79,'[1]Entries'!$A$4:$I$135,9)</f>
        <v>NO</v>
      </c>
      <c r="J79" s="26"/>
      <c r="K79" s="26"/>
      <c r="L79" s="26">
        <v>64</v>
      </c>
      <c r="M79" s="26">
        <v>26</v>
      </c>
      <c r="N79" s="26"/>
      <c r="O79" s="26"/>
      <c r="P79" s="26"/>
      <c r="Q79" s="26"/>
      <c r="R79" s="26"/>
      <c r="S79" s="26"/>
    </row>
    <row r="80" spans="1:19" ht="15">
      <c r="A80" s="32">
        <v>76</v>
      </c>
      <c r="B80" s="26">
        <v>130</v>
      </c>
      <c r="C80" s="27">
        <v>40.53</v>
      </c>
      <c r="D80" t="str">
        <f>VLOOKUP($B80,'[1]Entries'!$A$4:$I$135,2)</f>
        <v>PAULA</v>
      </c>
      <c r="E80" t="str">
        <f>VLOOKUP($B80,'[1]Entries'!$A$4:$I$135,3)</f>
        <v>GOLLOP</v>
      </c>
      <c r="F80" t="str">
        <f>VLOOKUP($B80,'[1]Entries'!$A$4:$I$135,4)</f>
        <v>F</v>
      </c>
      <c r="G80" t="str">
        <f>VLOOKUP($B80,'[1]Entries'!$A$4:$I$135,7)</f>
        <v>FS</v>
      </c>
      <c r="H80" t="str">
        <f>VLOOKUP($B80,'[1]Entries'!$A$4:$I$135,8)</f>
        <v>WARE JOGGERS</v>
      </c>
      <c r="I80" s="28" t="str">
        <f>VLOOKUP($B80,'[1]Entries'!$A$4:$I$135,9)</f>
        <v>YES</v>
      </c>
      <c r="J80" s="26"/>
      <c r="K80" s="26"/>
      <c r="L80" s="26">
        <v>12</v>
      </c>
      <c r="M80" s="26">
        <v>2</v>
      </c>
      <c r="N80" s="26">
        <v>11</v>
      </c>
      <c r="O80" s="26">
        <v>2</v>
      </c>
      <c r="P80" s="26"/>
      <c r="Q80" s="26"/>
      <c r="R80" s="26">
        <v>2</v>
      </c>
      <c r="S80" s="26"/>
    </row>
    <row r="81" spans="1:19" ht="15">
      <c r="A81" s="32">
        <v>77</v>
      </c>
      <c r="B81" s="26">
        <v>55</v>
      </c>
      <c r="C81" s="27">
        <v>40.54</v>
      </c>
      <c r="D81" t="str">
        <f>VLOOKUP($B81,'[1]Entries'!$A$4:$I$135,2)</f>
        <v>RACHEL</v>
      </c>
      <c r="E81" t="str">
        <f>VLOOKUP($B81,'[1]Entries'!$A$4:$I$135,3)</f>
        <v>PAYNE</v>
      </c>
      <c r="F81" t="str">
        <f>VLOOKUP($B81,'[1]Entries'!$A$4:$I$135,4)</f>
        <v>F</v>
      </c>
      <c r="G81" t="str">
        <f>VLOOKUP($B81,'[1]Entries'!$A$4:$I$135,7)</f>
        <v>FS</v>
      </c>
      <c r="H81" t="str">
        <f>VLOOKUP($B81,'[1]Entries'!$A$4:$I$135,8)</f>
        <v>FAIRLANDS VALLEY SPARTANS</v>
      </c>
      <c r="I81" s="28" t="str">
        <f>VLOOKUP($B81,'[1]Entries'!$A$4:$I$135,9)</f>
        <v>YES</v>
      </c>
      <c r="J81" s="26"/>
      <c r="K81" s="26"/>
      <c r="L81" s="26">
        <v>13</v>
      </c>
      <c r="M81" s="26">
        <v>3</v>
      </c>
      <c r="N81" s="26">
        <v>12</v>
      </c>
      <c r="O81" s="26"/>
      <c r="P81" s="26"/>
      <c r="Q81" s="26"/>
      <c r="R81" s="26">
        <v>3</v>
      </c>
      <c r="S81" s="26"/>
    </row>
    <row r="82" spans="1:18" ht="15">
      <c r="A82" s="32">
        <v>78</v>
      </c>
      <c r="B82" s="26">
        <v>11</v>
      </c>
      <c r="C82" s="27">
        <v>40.56</v>
      </c>
      <c r="D82" t="str">
        <f>VLOOKUP($B82,'[1]Entries'!$A$4:$I$135,2)</f>
        <v>ANNE</v>
      </c>
      <c r="E82" t="str">
        <f>VLOOKUP($B82,'[1]Entries'!$A$4:$I$135,3)</f>
        <v>RAMSDEN</v>
      </c>
      <c r="F82" t="str">
        <f>VLOOKUP($B82,'[1]Entries'!$A$4:$I$135,4)</f>
        <v>F</v>
      </c>
      <c r="G82" t="str">
        <f>VLOOKUP($B82,'[1]Entries'!$A$4:$I$135,7)</f>
        <v>F55</v>
      </c>
      <c r="H82" t="str">
        <f>VLOOKUP($B82,'[1]Entries'!$A$4:$I$135,8)</f>
        <v>WARE JOGGERS</v>
      </c>
      <c r="I82" s="28" t="str">
        <f>VLOOKUP($B82,'[1]Entries'!$A$4:$I$135,9)</f>
        <v>YES</v>
      </c>
      <c r="L82" s="26">
        <v>14</v>
      </c>
      <c r="M82">
        <v>2</v>
      </c>
      <c r="N82" s="26">
        <v>13</v>
      </c>
      <c r="O82" s="26">
        <v>2</v>
      </c>
      <c r="P82" s="26">
        <v>10</v>
      </c>
      <c r="Q82" s="26">
        <v>2</v>
      </c>
      <c r="R82" s="26">
        <v>2</v>
      </c>
    </row>
    <row r="83" spans="1:18" ht="15">
      <c r="A83" s="32">
        <v>79</v>
      </c>
      <c r="B83" s="26">
        <v>74</v>
      </c>
      <c r="C83" s="27">
        <v>40.57</v>
      </c>
      <c r="D83" t="str">
        <f>VLOOKUP($B83,'[1]Entries'!$A$4:$I$135,2)</f>
        <v>KAREN</v>
      </c>
      <c r="E83" t="str">
        <f>VLOOKUP($B83,'[1]Entries'!$A$4:$I$135,3)</f>
        <v>ELLIS</v>
      </c>
      <c r="F83" t="str">
        <f>VLOOKUP($B83,'[1]Entries'!$A$4:$I$135,4)</f>
        <v>F</v>
      </c>
      <c r="G83" t="str">
        <f>VLOOKUP($B83,'[1]Entries'!$A$4:$I$135,7)</f>
        <v>F35</v>
      </c>
      <c r="H83" t="str">
        <f>VLOOKUP($B83,'[1]Entries'!$A$4:$I$135,8)</f>
        <v>FAIRLANDS VALLEY SPARTANS</v>
      </c>
      <c r="I83" s="28" t="str">
        <f>VLOOKUP($B83,'[1]Entries'!$A$4:$I$135,9)</f>
        <v>YES</v>
      </c>
      <c r="L83" s="26">
        <v>15</v>
      </c>
      <c r="M83" s="26">
        <v>6</v>
      </c>
      <c r="N83" s="26">
        <v>14</v>
      </c>
      <c r="O83" s="26"/>
      <c r="P83" s="26">
        <v>11</v>
      </c>
      <c r="Q83" s="26">
        <v>3</v>
      </c>
      <c r="R83" s="26">
        <v>5</v>
      </c>
    </row>
    <row r="84" spans="1:18" ht="15">
      <c r="A84" s="32">
        <v>80</v>
      </c>
      <c r="B84" s="26">
        <v>36</v>
      </c>
      <c r="C84" s="27">
        <v>41.14</v>
      </c>
      <c r="D84" t="str">
        <f>VLOOKUP($B84,'[1]Entries'!$A$4:$I$135,2)</f>
        <v>PHIL</v>
      </c>
      <c r="E84" t="str">
        <f>VLOOKUP($B84,'[1]Entries'!$A$4:$I$135,3)</f>
        <v>HUDSON</v>
      </c>
      <c r="F84" t="str">
        <f>VLOOKUP($B84,'[1]Entries'!$A$4:$I$135,4)</f>
        <v>M</v>
      </c>
      <c r="G84" t="str">
        <f>VLOOKUP($B84,'[1]Entries'!$A$4:$I$135,7)</f>
        <v>M50</v>
      </c>
      <c r="H84" t="str">
        <f>VLOOKUP($B84,'[1]Entries'!$A$4:$I$135,8)</f>
        <v>WARE JOGGERS</v>
      </c>
      <c r="I84" s="28" t="str">
        <f>VLOOKUP($B84,'[1]Entries'!$A$4:$I$135,9)</f>
        <v>YES</v>
      </c>
      <c r="L84" s="26">
        <v>65</v>
      </c>
      <c r="M84" s="26">
        <v>20</v>
      </c>
      <c r="N84" s="26">
        <v>44</v>
      </c>
      <c r="P84" s="26">
        <v>34</v>
      </c>
      <c r="Q84" s="26"/>
      <c r="R84" s="26">
        <v>13</v>
      </c>
    </row>
    <row r="85" spans="1:13" ht="15">
      <c r="A85" s="32">
        <v>81</v>
      </c>
      <c r="B85" s="26">
        <v>75</v>
      </c>
      <c r="C85" s="27">
        <v>41.16</v>
      </c>
      <c r="D85" t="str">
        <f>VLOOKUP($B85,'[1]Entries'!$A$4:$I$135,2)</f>
        <v>JULIE</v>
      </c>
      <c r="E85" t="str">
        <f>VLOOKUP($B85,'[1]Entries'!$A$4:$I$135,3)</f>
        <v>HARRIS</v>
      </c>
      <c r="F85" t="str">
        <f>VLOOKUP($B85,'[1]Entries'!$A$4:$I$135,4)</f>
        <v>F</v>
      </c>
      <c r="G85" t="str">
        <f>VLOOKUP($B85,'[1]Entries'!$A$4:$I$135,7)</f>
        <v>FS</v>
      </c>
      <c r="H85" t="str">
        <f>VLOOKUP($B85,'[1]Entries'!$A$4:$I$135,8)</f>
        <v>NORTH HERTS ROAD RUNNERS</v>
      </c>
      <c r="I85" s="28" t="str">
        <f>VLOOKUP($B85,'[1]Entries'!$A$4:$I$135,9)</f>
        <v>NO</v>
      </c>
      <c r="L85" s="26">
        <v>16</v>
      </c>
      <c r="M85" s="26">
        <v>4</v>
      </c>
    </row>
    <row r="86" spans="1:18" ht="15">
      <c r="A86" s="32">
        <v>82</v>
      </c>
      <c r="B86" s="26">
        <v>106</v>
      </c>
      <c r="C86" s="27">
        <v>41.17</v>
      </c>
      <c r="D86" t="str">
        <f>VLOOKUP($B86,'[1]Entries'!$A$4:$I$135,2)</f>
        <v>PAUL</v>
      </c>
      <c r="E86" t="str">
        <f>VLOOKUP($B86,'[1]Entries'!$A$4:$I$135,3)</f>
        <v>MARSHALL</v>
      </c>
      <c r="F86" t="str">
        <f>VLOOKUP($B86,'[1]Entries'!$A$4:$I$135,4)</f>
        <v>M</v>
      </c>
      <c r="G86" t="str">
        <f>VLOOKUP($B86,'[1]Entries'!$A$4:$I$135,7)</f>
        <v>M50</v>
      </c>
      <c r="H86" t="str">
        <f>VLOOKUP($B86,'[1]Entries'!$A$4:$I$135,8)</f>
        <v>FAIRLANDS VALLEY SPARTANS</v>
      </c>
      <c r="I86" s="28" t="str">
        <f>VLOOKUP($B86,'[1]Entries'!$A$4:$I$135,9)</f>
        <v>YES</v>
      </c>
      <c r="L86" s="26">
        <v>66</v>
      </c>
      <c r="M86" s="26">
        <v>21</v>
      </c>
      <c r="N86" s="26">
        <v>45</v>
      </c>
      <c r="P86" s="26">
        <v>35</v>
      </c>
      <c r="Q86" s="26"/>
      <c r="R86" s="26">
        <v>14</v>
      </c>
    </row>
    <row r="87" spans="1:13" ht="15">
      <c r="A87" s="32">
        <v>83</v>
      </c>
      <c r="B87" s="26">
        <v>4</v>
      </c>
      <c r="C87" s="27">
        <v>41.29</v>
      </c>
      <c r="D87" t="str">
        <f>VLOOKUP($B87,'[1]Entries'!$A$4:$I$135,2)</f>
        <v>JUDE</v>
      </c>
      <c r="E87" t="str">
        <f>VLOOKUP($B87,'[1]Entries'!$A$4:$I$135,3)</f>
        <v>MANSER</v>
      </c>
      <c r="F87" t="str">
        <f>VLOOKUP($B87,'[1]Entries'!$A$4:$I$135,4)</f>
        <v>F</v>
      </c>
      <c r="G87" t="str">
        <f>VLOOKUP($B87,'[1]Entries'!$A$4:$I$135,7)</f>
        <v>F45</v>
      </c>
      <c r="H87" t="str">
        <f>VLOOKUP($B87,'[1]Entries'!$A$4:$I$135,8)</f>
        <v>WARE JOGGERS</v>
      </c>
      <c r="I87" s="28" t="str">
        <f>VLOOKUP($B87,'[1]Entries'!$A$4:$I$135,9)</f>
        <v>NO</v>
      </c>
      <c r="L87" s="26">
        <v>17</v>
      </c>
      <c r="M87" s="26">
        <v>5</v>
      </c>
    </row>
    <row r="88" spans="1:18" ht="15">
      <c r="A88" s="32">
        <v>84</v>
      </c>
      <c r="B88" s="26">
        <v>99</v>
      </c>
      <c r="C88" s="27">
        <v>41.52</v>
      </c>
      <c r="D88" t="str">
        <f>VLOOKUP($B88,'[1]Entries'!$A$4:$I$135,2)</f>
        <v>TINA</v>
      </c>
      <c r="E88" t="str">
        <f>VLOOKUP($B88,'[1]Entries'!$A$4:$I$135,3)</f>
        <v>TREMAINE</v>
      </c>
      <c r="F88" t="str">
        <f>VLOOKUP($B88,'[1]Entries'!$A$4:$I$135,4)</f>
        <v>F</v>
      </c>
      <c r="G88" t="str">
        <f>VLOOKUP($B88,'[1]Entries'!$A$4:$I$135,7)</f>
        <v>F35</v>
      </c>
      <c r="H88" t="str">
        <f>VLOOKUP($B88,'[1]Entries'!$A$4:$I$135,8)</f>
        <v>ST ALBANS STRIDERS</v>
      </c>
      <c r="I88" s="28" t="str">
        <f>VLOOKUP($B88,'[1]Entries'!$A$4:$I$135,9)</f>
        <v>YES</v>
      </c>
      <c r="L88" s="26">
        <v>18</v>
      </c>
      <c r="M88" s="26">
        <v>7</v>
      </c>
      <c r="N88" s="26">
        <v>15</v>
      </c>
      <c r="P88" s="26">
        <v>12</v>
      </c>
      <c r="Q88" s="26"/>
      <c r="R88" s="26">
        <v>6</v>
      </c>
    </row>
    <row r="89" spans="1:18" ht="15">
      <c r="A89" s="32">
        <v>85</v>
      </c>
      <c r="B89" s="26">
        <v>46</v>
      </c>
      <c r="C89" s="27">
        <v>42.13</v>
      </c>
      <c r="D89" t="str">
        <f>VLOOKUP($B89,'[1]Entries'!$A$4:$I$135,2)</f>
        <v>ROBERT</v>
      </c>
      <c r="E89" t="str">
        <f>VLOOKUP($B89,'[1]Entries'!$A$4:$I$135,3)</f>
        <v>WADDINGHAM</v>
      </c>
      <c r="F89" t="str">
        <f>VLOOKUP($B89,'[1]Entries'!$A$4:$I$135,4)</f>
        <v>M</v>
      </c>
      <c r="G89" t="str">
        <f>VLOOKUP($B89,'[1]Entries'!$A$4:$I$135,7)</f>
        <v>M50</v>
      </c>
      <c r="H89" t="str">
        <f>VLOOKUP($B89,'[1]Entries'!$A$4:$I$135,8)</f>
        <v>WARE JOGGERS</v>
      </c>
      <c r="I89" s="28" t="str">
        <f>VLOOKUP($B89,'[1]Entries'!$A$4:$I$135,9)</f>
        <v>YES</v>
      </c>
      <c r="L89" s="26">
        <v>67</v>
      </c>
      <c r="M89" s="26">
        <v>22</v>
      </c>
      <c r="N89" s="26">
        <v>46</v>
      </c>
      <c r="P89" s="26">
        <v>36</v>
      </c>
      <c r="Q89" s="26"/>
      <c r="R89" s="26">
        <v>15</v>
      </c>
    </row>
    <row r="90" spans="1:18" ht="15">
      <c r="A90" s="32">
        <v>86</v>
      </c>
      <c r="B90" s="26">
        <v>15</v>
      </c>
      <c r="C90" s="27">
        <v>42.18</v>
      </c>
      <c r="D90" t="str">
        <f>VLOOKUP($B90,'[1]Entries'!$A$4:$I$135,2)</f>
        <v>PETER</v>
      </c>
      <c r="E90" t="str">
        <f>VLOOKUP($B90,'[1]Entries'!$A$4:$I$135,3)</f>
        <v>WESTLAKE</v>
      </c>
      <c r="F90" t="str">
        <f>VLOOKUP($B90,'[1]Entries'!$A$4:$I$135,4)</f>
        <v>M</v>
      </c>
      <c r="G90" t="str">
        <f>VLOOKUP($B90,'[1]Entries'!$A$4:$I$135,7)</f>
        <v>M70</v>
      </c>
      <c r="H90" t="str">
        <f>VLOOKUP($B90,'[1]Entries'!$A$4:$I$135,8)</f>
        <v>GARDEN CITY RUNNERS</v>
      </c>
      <c r="I90" s="28" t="str">
        <f>VLOOKUP($B90,'[1]Entries'!$A$4:$I$135,9)</f>
        <v>YES</v>
      </c>
      <c r="L90" s="26">
        <v>68</v>
      </c>
      <c r="M90">
        <v>1</v>
      </c>
      <c r="N90" s="26">
        <v>47</v>
      </c>
      <c r="P90" s="26">
        <v>37</v>
      </c>
      <c r="Q90" s="26">
        <v>2</v>
      </c>
      <c r="R90" s="26">
        <v>1</v>
      </c>
    </row>
    <row r="91" spans="1:18" ht="15">
      <c r="A91" s="32">
        <v>87</v>
      </c>
      <c r="B91" s="26">
        <v>93</v>
      </c>
      <c r="C91" s="27">
        <v>42.27</v>
      </c>
      <c r="D91" t="str">
        <f>VLOOKUP($B91,'[1]Entries'!$A$4:$I$135,2)</f>
        <v>RICHARD</v>
      </c>
      <c r="E91" t="str">
        <f>VLOOKUP($B91,'[1]Entries'!$A$4:$I$135,3)</f>
        <v>WHITING</v>
      </c>
      <c r="F91" t="str">
        <f>VLOOKUP($B91,'[1]Entries'!$A$4:$I$135,4)</f>
        <v>M</v>
      </c>
      <c r="G91" t="str">
        <f>VLOOKUP($B91,'[1]Entries'!$A$4:$I$135,7)</f>
        <v>M60</v>
      </c>
      <c r="H91" t="str">
        <f>VLOOKUP($B91,'[1]Entries'!$A$4:$I$135,8)</f>
        <v>HERTS PHOENIX</v>
      </c>
      <c r="I91" s="28" t="str">
        <f>VLOOKUP($B91,'[1]Entries'!$A$4:$I$135,9)</f>
        <v>YES</v>
      </c>
      <c r="L91" s="26">
        <v>69</v>
      </c>
      <c r="M91" s="26">
        <v>5</v>
      </c>
      <c r="N91" s="26">
        <v>48</v>
      </c>
      <c r="P91" s="26">
        <v>38</v>
      </c>
      <c r="Q91" s="26"/>
      <c r="R91" s="26">
        <v>5</v>
      </c>
    </row>
    <row r="92" spans="1:18" ht="15">
      <c r="A92" s="32">
        <v>88</v>
      </c>
      <c r="B92" s="26">
        <v>14</v>
      </c>
      <c r="C92" s="27">
        <v>42.39</v>
      </c>
      <c r="D92" t="str">
        <f>VLOOKUP($B92,'[1]Entries'!$A$4:$I$135,2)</f>
        <v>SARAH</v>
      </c>
      <c r="E92" t="str">
        <f>VLOOKUP($B92,'[1]Entries'!$A$4:$I$135,3)</f>
        <v>PIKE</v>
      </c>
      <c r="F92" t="str">
        <f>VLOOKUP($B92,'[1]Entries'!$A$4:$I$135,4)</f>
        <v>F</v>
      </c>
      <c r="G92" t="str">
        <f>VLOOKUP($B92,'[1]Entries'!$A$4:$I$135,7)</f>
        <v>FS</v>
      </c>
      <c r="H92" t="str">
        <f>VLOOKUP($B92,'[1]Entries'!$A$4:$I$135,8)</f>
        <v>S&amp;NHAC</v>
      </c>
      <c r="I92" s="28" t="str">
        <f>VLOOKUP($B92,'[1]Entries'!$A$4:$I$135,9)</f>
        <v>YES</v>
      </c>
      <c r="L92" s="26">
        <v>19</v>
      </c>
      <c r="M92" s="26">
        <v>5</v>
      </c>
      <c r="N92" s="26">
        <v>16</v>
      </c>
      <c r="R92" s="26">
        <v>4</v>
      </c>
    </row>
    <row r="93" spans="1:13" ht="15">
      <c r="A93" s="32">
        <v>89</v>
      </c>
      <c r="B93" s="26">
        <v>125</v>
      </c>
      <c r="C93" s="27">
        <v>43.05</v>
      </c>
      <c r="D93" t="str">
        <f>VLOOKUP($B93,'[1]Entries'!$A$4:$I$135,2)</f>
        <v>BOB</v>
      </c>
      <c r="E93" t="str">
        <f>VLOOKUP($B93,'[1]Entries'!$A$4:$I$135,3)</f>
        <v>DAVIES</v>
      </c>
      <c r="F93" t="str">
        <f>VLOOKUP($B93,'[1]Entries'!$A$4:$I$135,4)</f>
        <v>M</v>
      </c>
      <c r="G93" t="str">
        <f>VLOOKUP($B93,'[1]Entries'!$A$4:$I$135,7)</f>
        <v>M40</v>
      </c>
      <c r="H93" t="str">
        <f>VLOOKUP($B93,'[1]Entries'!$A$4:$I$135,8)</f>
        <v>UNATTACHED</v>
      </c>
      <c r="I93" s="28" t="str">
        <f>VLOOKUP($B93,'[1]Entries'!$A$4:$I$135,9)</f>
        <v>NO</v>
      </c>
      <c r="L93" s="26">
        <v>70</v>
      </c>
      <c r="M93" s="26">
        <v>27</v>
      </c>
    </row>
    <row r="94" spans="1:13" ht="15">
      <c r="A94" s="32">
        <v>90</v>
      </c>
      <c r="B94" s="26">
        <v>37</v>
      </c>
      <c r="C94" s="27">
        <v>43.1</v>
      </c>
      <c r="D94" t="str">
        <f>VLOOKUP($B94,'[1]Entries'!$A$4:$I$135,2)</f>
        <v>RICHARD</v>
      </c>
      <c r="E94" t="str">
        <f>VLOOKUP($B94,'[1]Entries'!$A$4:$I$135,3)</f>
        <v>BROWN</v>
      </c>
      <c r="F94" t="str">
        <f>VLOOKUP($B94,'[1]Entries'!$A$4:$I$135,4)</f>
        <v>M</v>
      </c>
      <c r="G94" t="str">
        <f>VLOOKUP($B94,'[1]Entries'!$A$4:$I$135,7)</f>
        <v>M50</v>
      </c>
      <c r="H94" t="str">
        <f>VLOOKUP($B94,'[1]Entries'!$A$4:$I$135,8)</f>
        <v>GARDEN CITY RUNNERS</v>
      </c>
      <c r="I94" s="28" t="str">
        <f>VLOOKUP($B94,'[1]Entries'!$A$4:$I$135,9)</f>
        <v>NO</v>
      </c>
      <c r="L94" s="26">
        <v>71</v>
      </c>
      <c r="M94" s="26">
        <v>23</v>
      </c>
    </row>
    <row r="95" spans="1:13" ht="15">
      <c r="A95" s="32">
        <v>91</v>
      </c>
      <c r="B95" s="26">
        <v>51</v>
      </c>
      <c r="C95" s="27">
        <v>43.25</v>
      </c>
      <c r="D95" t="str">
        <f>VLOOKUP($B95,'[1]Entries'!$A$4:$I$135,2)</f>
        <v>DAVE</v>
      </c>
      <c r="E95" t="str">
        <f>VLOOKUP($B95,'[1]Entries'!$A$4:$I$135,3)</f>
        <v>BAMBER</v>
      </c>
      <c r="F95" t="str">
        <f>VLOOKUP($B95,'[1]Entries'!$A$4:$I$135,4)</f>
        <v>M</v>
      </c>
      <c r="G95" t="str">
        <f>VLOOKUP($B95,'[1]Entries'!$A$4:$I$135,7)</f>
        <v>M50</v>
      </c>
      <c r="H95" t="str">
        <f>VLOOKUP($B95,'[1]Entries'!$A$4:$I$135,8)</f>
        <v>BEDFORD HARRIERS</v>
      </c>
      <c r="I95" s="28" t="str">
        <f>VLOOKUP($B95,'[1]Entries'!$A$4:$I$135,9)</f>
        <v>NO</v>
      </c>
      <c r="L95" s="26">
        <v>72</v>
      </c>
      <c r="M95" s="26">
        <v>24</v>
      </c>
    </row>
    <row r="96" spans="1:13" ht="15">
      <c r="A96" s="32">
        <v>92</v>
      </c>
      <c r="B96" s="26">
        <v>39</v>
      </c>
      <c r="C96" s="27">
        <v>43.35</v>
      </c>
      <c r="D96" t="str">
        <f>VLOOKUP($B96,'[1]Entries'!$A$4:$I$135,2)</f>
        <v>KEVIN</v>
      </c>
      <c r="E96" t="str">
        <f>VLOOKUP($B96,'[1]Entries'!$A$4:$I$135,3)</f>
        <v>WALKER</v>
      </c>
      <c r="F96" t="str">
        <f>VLOOKUP($B96,'[1]Entries'!$A$4:$I$135,4)</f>
        <v>M</v>
      </c>
      <c r="G96" t="str">
        <f>VLOOKUP($B96,'[1]Entries'!$A$4:$I$135,7)</f>
        <v>M40</v>
      </c>
      <c r="H96" t="str">
        <f>VLOOKUP($B96,'[1]Entries'!$A$4:$I$135,8)</f>
        <v>UNATTACHED</v>
      </c>
      <c r="I96" s="28" t="str">
        <f>VLOOKUP($B96,'[1]Entries'!$A$4:$I$135,9)</f>
        <v>NO</v>
      </c>
      <c r="L96" s="26">
        <v>73</v>
      </c>
      <c r="M96" s="26">
        <v>28</v>
      </c>
    </row>
    <row r="97" spans="1:18" ht="15">
      <c r="A97" s="32">
        <v>93</v>
      </c>
      <c r="B97" s="26">
        <v>113</v>
      </c>
      <c r="C97" s="27">
        <v>43.39</v>
      </c>
      <c r="D97" t="str">
        <f>VLOOKUP($B97,'[1]Entries'!$A$4:$I$135,2)</f>
        <v>KHILAN</v>
      </c>
      <c r="E97" t="str">
        <f>VLOOKUP($B97,'[1]Entries'!$A$4:$I$135,3)</f>
        <v>SHAH</v>
      </c>
      <c r="F97" t="str">
        <f>VLOOKUP($B97,'[1]Entries'!$A$4:$I$135,4)</f>
        <v>M</v>
      </c>
      <c r="G97" t="str">
        <f>VLOOKUP($B97,'[1]Entries'!$A$4:$I$135,7)</f>
        <v>MS</v>
      </c>
      <c r="H97" t="str">
        <f>VLOOKUP($B97,'[1]Entries'!$A$4:$I$135,8)</f>
        <v>FAIRLANDS VALLEY SPARTANS</v>
      </c>
      <c r="I97" s="28" t="str">
        <f>VLOOKUP($B97,'[1]Entries'!$A$4:$I$135,9)</f>
        <v>YES</v>
      </c>
      <c r="L97" s="26">
        <v>74</v>
      </c>
      <c r="M97" s="26">
        <v>16</v>
      </c>
      <c r="N97" s="26">
        <v>49</v>
      </c>
      <c r="R97" s="26">
        <v>11</v>
      </c>
    </row>
    <row r="98" spans="1:13" ht="15">
      <c r="A98" s="32">
        <v>94</v>
      </c>
      <c r="B98" s="26">
        <v>21</v>
      </c>
      <c r="C98" s="27">
        <v>44.05</v>
      </c>
      <c r="D98" t="str">
        <f>VLOOKUP($B98,'[1]Entries'!$A$4:$I$135,2)</f>
        <v>ELAINE</v>
      </c>
      <c r="E98" t="str">
        <f>VLOOKUP($B98,'[1]Entries'!$A$4:$I$135,3)</f>
        <v>STEAD</v>
      </c>
      <c r="F98" t="str">
        <f>VLOOKUP($B98,'[1]Entries'!$A$4:$I$135,4)</f>
        <v>F</v>
      </c>
      <c r="G98" t="str">
        <f>VLOOKUP($B98,'[1]Entries'!$A$4:$I$135,7)</f>
        <v>F35</v>
      </c>
      <c r="H98" t="str">
        <f>VLOOKUP($B98,'[1]Entries'!$A$4:$I$135,8)</f>
        <v>BIGGLESWADE AC</v>
      </c>
      <c r="I98" s="28" t="str">
        <f>VLOOKUP($B98,'[1]Entries'!$A$4:$I$135,9)</f>
        <v>NO</v>
      </c>
      <c r="L98" s="26">
        <v>20</v>
      </c>
      <c r="M98" s="26">
        <v>8</v>
      </c>
    </row>
    <row r="99" spans="1:18" ht="15">
      <c r="A99" s="32">
        <v>95</v>
      </c>
      <c r="B99" s="26">
        <v>91</v>
      </c>
      <c r="C99" s="27">
        <v>44.42</v>
      </c>
      <c r="D99" t="str">
        <f>VLOOKUP($B99,'[1]Entries'!$A$4:$I$135,2)</f>
        <v>MARIA</v>
      </c>
      <c r="E99" t="str">
        <f>VLOOKUP($B99,'[1]Entries'!$A$4:$I$135,3)</f>
        <v>THORNE</v>
      </c>
      <c r="F99" t="str">
        <f>VLOOKUP($B99,'[1]Entries'!$A$4:$I$135,4)</f>
        <v>F</v>
      </c>
      <c r="G99" t="str">
        <f>VLOOKUP($B99,'[1]Entries'!$A$4:$I$135,7)</f>
        <v>F35</v>
      </c>
      <c r="H99" t="str">
        <f>VLOOKUP($B99,'[1]Entries'!$A$4:$I$135,8)</f>
        <v>FAIRLANDS VALLEY SPARTANS</v>
      </c>
      <c r="I99" s="28" t="str">
        <f>VLOOKUP($B99,'[1]Entries'!$A$4:$I$135,9)</f>
        <v>YES</v>
      </c>
      <c r="L99" s="26">
        <v>21</v>
      </c>
      <c r="M99" s="26">
        <v>9</v>
      </c>
      <c r="N99" s="26">
        <v>17</v>
      </c>
      <c r="O99" s="26"/>
      <c r="P99" s="26">
        <v>13</v>
      </c>
      <c r="Q99" s="26">
        <v>3</v>
      </c>
      <c r="R99" s="26">
        <v>7</v>
      </c>
    </row>
    <row r="100" spans="1:18" ht="15">
      <c r="A100" s="32">
        <v>96</v>
      </c>
      <c r="B100" s="26">
        <v>19</v>
      </c>
      <c r="C100" s="27">
        <v>44.59</v>
      </c>
      <c r="D100" t="str">
        <f>VLOOKUP($B100,'[1]Entries'!$A$4:$I$135,2)</f>
        <v>KATE</v>
      </c>
      <c r="E100" t="str">
        <f>VLOOKUP($B100,'[1]Entries'!$A$4:$I$135,3)</f>
        <v>JEFFREE</v>
      </c>
      <c r="F100" t="str">
        <f>VLOOKUP($B100,'[1]Entries'!$A$4:$I$135,4)</f>
        <v>F</v>
      </c>
      <c r="G100" t="str">
        <f>VLOOKUP($B100,'[1]Entries'!$A$4:$I$135,7)</f>
        <v>FS</v>
      </c>
      <c r="H100" t="str">
        <f>VLOOKUP($B100,'[1]Entries'!$A$4:$I$135,8)</f>
        <v>PURPLE PATCH RUNNERS</v>
      </c>
      <c r="I100" s="28" t="str">
        <f>VLOOKUP($B100,'[1]Entries'!$A$4:$I$135,9)</f>
        <v>YES</v>
      </c>
      <c r="L100" s="26">
        <v>22</v>
      </c>
      <c r="M100" s="26">
        <v>6</v>
      </c>
      <c r="N100" s="26">
        <v>18</v>
      </c>
      <c r="R100" s="26">
        <v>5</v>
      </c>
    </row>
    <row r="101" spans="1:18" ht="15">
      <c r="A101" s="32">
        <v>97</v>
      </c>
      <c r="B101" s="26">
        <v>81</v>
      </c>
      <c r="C101" s="27">
        <v>44.59</v>
      </c>
      <c r="D101" t="str">
        <f>VLOOKUP($B101,'[1]Entries'!$A$4:$I$135,2)</f>
        <v>CLARE</v>
      </c>
      <c r="E101" t="str">
        <f>VLOOKUP($B101,'[1]Entries'!$A$4:$I$135,3)</f>
        <v>BOUTLE</v>
      </c>
      <c r="F101" t="str">
        <f>VLOOKUP($B101,'[1]Entries'!$A$4:$I$135,4)</f>
        <v>F</v>
      </c>
      <c r="G101" t="str">
        <f>VLOOKUP($B101,'[1]Entries'!$A$4:$I$135,7)</f>
        <v>F35</v>
      </c>
      <c r="H101" t="str">
        <f>VLOOKUP($B101,'[1]Entries'!$A$4:$I$135,8)</f>
        <v>BARNET &amp; DISTRICT AC</v>
      </c>
      <c r="I101" s="28" t="str">
        <f>VLOOKUP($B101,'[1]Entries'!$A$4:$I$135,9)</f>
        <v>YES</v>
      </c>
      <c r="L101" s="26">
        <v>23</v>
      </c>
      <c r="M101" s="26">
        <v>10</v>
      </c>
      <c r="N101" s="26">
        <v>19</v>
      </c>
      <c r="O101" s="26">
        <v>3</v>
      </c>
      <c r="P101" s="26">
        <v>14</v>
      </c>
      <c r="Q101" s="26"/>
      <c r="R101" s="26">
        <v>8</v>
      </c>
    </row>
    <row r="102" spans="1:13" ht="15">
      <c r="A102" s="32">
        <v>98</v>
      </c>
      <c r="B102" s="26">
        <v>23</v>
      </c>
      <c r="C102" s="27">
        <v>45.13</v>
      </c>
      <c r="D102" t="str">
        <f>VLOOKUP($B102,'[1]Entries'!$A$4:$I$135,2)</f>
        <v>TERRY</v>
      </c>
      <c r="E102" t="str">
        <f>VLOOKUP($B102,'[1]Entries'!$A$4:$I$135,3)</f>
        <v>SAGE</v>
      </c>
      <c r="F102" t="str">
        <f>VLOOKUP($B102,'[1]Entries'!$A$4:$I$135,4)</f>
        <v>M</v>
      </c>
      <c r="G102" t="str">
        <f>VLOOKUP($B102,'[1]Entries'!$A$4:$I$135,7)</f>
        <v>M60</v>
      </c>
      <c r="H102" t="str">
        <f>VLOOKUP($B102,'[1]Entries'!$A$4:$I$135,8)</f>
        <v>UNATTACHED</v>
      </c>
      <c r="I102" s="28" t="str">
        <f>VLOOKUP($B102,'[1]Entries'!$A$4:$I$135,9)</f>
        <v>NO</v>
      </c>
      <c r="L102" s="26">
        <v>75</v>
      </c>
      <c r="M102" s="26">
        <v>6</v>
      </c>
    </row>
    <row r="103" spans="1:18" ht="15">
      <c r="A103" s="32">
        <v>99</v>
      </c>
      <c r="B103" s="26">
        <v>66</v>
      </c>
      <c r="C103" s="27">
        <v>45.57</v>
      </c>
      <c r="D103" t="str">
        <f>VLOOKUP($B103,'[1]Entries'!$A$4:$I$135,2)</f>
        <v>COLIN</v>
      </c>
      <c r="E103" t="str">
        <f>VLOOKUP($B103,'[1]Entries'!$A$4:$I$135,3)</f>
        <v>NAMAN</v>
      </c>
      <c r="F103" t="str">
        <f>VLOOKUP($B103,'[1]Entries'!$A$4:$I$135,4)</f>
        <v>M</v>
      </c>
      <c r="G103" t="str">
        <f>VLOOKUP($B103,'[1]Entries'!$A$4:$I$135,7)</f>
        <v>M60</v>
      </c>
      <c r="H103" t="str">
        <f>VLOOKUP($B103,'[1]Entries'!$A$4:$I$135,8)</f>
        <v>WARE JOGGERS</v>
      </c>
      <c r="I103" s="28" t="str">
        <f>VLOOKUP($B103,'[1]Entries'!$A$4:$I$135,9)</f>
        <v>YES</v>
      </c>
      <c r="L103" s="26">
        <v>76</v>
      </c>
      <c r="M103" s="26">
        <v>7</v>
      </c>
      <c r="N103" s="26">
        <v>50</v>
      </c>
      <c r="P103" s="26">
        <v>39</v>
      </c>
      <c r="Q103" s="26"/>
      <c r="R103" s="26">
        <v>6</v>
      </c>
    </row>
    <row r="104" spans="1:18" ht="15">
      <c r="A104" s="32">
        <v>100</v>
      </c>
      <c r="B104" s="26">
        <v>12</v>
      </c>
      <c r="C104" s="27">
        <v>45.59</v>
      </c>
      <c r="D104" t="str">
        <f>VLOOKUP($B104,'[1]Entries'!$A$4:$I$135,2)</f>
        <v>JENNI</v>
      </c>
      <c r="E104" t="str">
        <f>VLOOKUP($B104,'[1]Entries'!$A$4:$I$135,3)</f>
        <v>VINER</v>
      </c>
      <c r="F104" t="str">
        <f>VLOOKUP($B104,'[1]Entries'!$A$4:$I$135,4)</f>
        <v>F</v>
      </c>
      <c r="G104" t="str">
        <f>VLOOKUP($B104,'[1]Entries'!$A$4:$I$135,7)</f>
        <v>F55</v>
      </c>
      <c r="H104" t="str">
        <f>VLOOKUP($B104,'[1]Entries'!$A$4:$I$135,8)</f>
        <v>WARE JOGGERS</v>
      </c>
      <c r="I104" s="28" t="str">
        <f>VLOOKUP($B104,'[1]Entries'!$A$4:$I$135,9)</f>
        <v>YES</v>
      </c>
      <c r="L104" s="26">
        <v>24</v>
      </c>
      <c r="M104">
        <v>3</v>
      </c>
      <c r="N104" s="26">
        <v>20</v>
      </c>
      <c r="P104" s="26">
        <v>15</v>
      </c>
      <c r="Q104" s="26">
        <v>2</v>
      </c>
      <c r="R104" s="26">
        <v>3</v>
      </c>
    </row>
    <row r="105" spans="1:13" ht="15">
      <c r="A105" s="32">
        <v>101</v>
      </c>
      <c r="B105" s="26">
        <v>119</v>
      </c>
      <c r="C105" s="27">
        <v>46.26</v>
      </c>
      <c r="D105" t="str">
        <f>VLOOKUP($B105,'[1]Entries'!$A$4:$I$135,2)</f>
        <v>HELEN</v>
      </c>
      <c r="E105" t="str">
        <f>VLOOKUP($B105,'[1]Entries'!$A$4:$I$135,3)</f>
        <v>SANSOM</v>
      </c>
      <c r="F105" t="str">
        <f>VLOOKUP($B105,'[1]Entries'!$A$4:$I$135,4)</f>
        <v>F</v>
      </c>
      <c r="G105" t="str">
        <f>VLOOKUP($B105,'[1]Entries'!$A$4:$I$135,7)</f>
        <v>F45</v>
      </c>
      <c r="H105" t="str">
        <f>VLOOKUP($B105,'[1]Entries'!$A$4:$I$135,8)</f>
        <v>WATFORD JOGGERS</v>
      </c>
      <c r="I105" s="28" t="str">
        <f>VLOOKUP($B105,'[1]Entries'!$A$4:$I$135,9)</f>
        <v>NO</v>
      </c>
      <c r="L105" s="26">
        <v>25</v>
      </c>
      <c r="M105" s="26">
        <v>6</v>
      </c>
    </row>
    <row r="106" spans="1:18" ht="15">
      <c r="A106" s="32">
        <v>102</v>
      </c>
      <c r="B106" s="26">
        <v>107</v>
      </c>
      <c r="C106" s="27">
        <v>46.27</v>
      </c>
      <c r="D106" t="str">
        <f>VLOOKUP($B106,'[1]Entries'!$A$4:$I$135,2)</f>
        <v>DEBORAH</v>
      </c>
      <c r="E106" t="str">
        <f>VLOOKUP($B106,'[1]Entries'!$A$4:$I$135,3)</f>
        <v>ALLAN</v>
      </c>
      <c r="F106" t="str">
        <f>VLOOKUP($B106,'[1]Entries'!$A$4:$I$135,4)</f>
        <v>F</v>
      </c>
      <c r="G106" t="str">
        <f>VLOOKUP($B106,'[1]Entries'!$A$4:$I$135,7)</f>
        <v>F55</v>
      </c>
      <c r="H106" t="str">
        <f>VLOOKUP($B106,'[1]Entries'!$A$4:$I$135,8)</f>
        <v>WARE JOGGERS</v>
      </c>
      <c r="I106" s="28" t="str">
        <f>VLOOKUP($B106,'[1]Entries'!$A$4:$I$135,9)</f>
        <v>YES</v>
      </c>
      <c r="L106" s="26">
        <v>26</v>
      </c>
      <c r="M106">
        <v>4</v>
      </c>
      <c r="N106" s="26">
        <v>21</v>
      </c>
      <c r="P106" s="26">
        <v>16</v>
      </c>
      <c r="Q106" s="26"/>
      <c r="R106" s="26">
        <v>4</v>
      </c>
    </row>
    <row r="107" spans="1:13" ht="15">
      <c r="A107" s="32">
        <v>103</v>
      </c>
      <c r="B107" s="26">
        <v>97</v>
      </c>
      <c r="C107" s="27">
        <v>47.03</v>
      </c>
      <c r="D107" t="str">
        <f>VLOOKUP($B107,'[1]Entries'!$A$4:$I$135,2)</f>
        <v>JESSICA </v>
      </c>
      <c r="E107" t="str">
        <f>VLOOKUP($B107,'[1]Entries'!$A$4:$I$135,3)</f>
        <v>TAYLOR</v>
      </c>
      <c r="F107" t="str">
        <f>VLOOKUP($B107,'[1]Entries'!$A$4:$I$135,4)</f>
        <v>F</v>
      </c>
      <c r="G107" t="str">
        <f>VLOOKUP($B107,'[1]Entries'!$A$4:$I$135,7)</f>
        <v>FS</v>
      </c>
      <c r="H107" t="str">
        <f>VLOOKUP($B107,'[1]Entries'!$A$4:$I$135,8)</f>
        <v>WARE JOGGERS</v>
      </c>
      <c r="I107" s="28" t="str">
        <f>VLOOKUP($B107,'[1]Entries'!$A$4:$I$135,9)</f>
        <v>NO</v>
      </c>
      <c r="L107" s="26">
        <v>27</v>
      </c>
      <c r="M107" s="26">
        <v>7</v>
      </c>
    </row>
    <row r="108" spans="1:13" ht="15">
      <c r="A108" s="32">
        <v>104</v>
      </c>
      <c r="B108" s="26">
        <v>80</v>
      </c>
      <c r="C108" s="27">
        <v>47.05</v>
      </c>
      <c r="D108" t="str">
        <f>VLOOKUP($B108,'[1]Entries'!$A$4:$I$135,2)</f>
        <v>KELLY</v>
      </c>
      <c r="E108" t="str">
        <f>VLOOKUP($B108,'[1]Entries'!$A$4:$I$135,3)</f>
        <v>MORRIS</v>
      </c>
      <c r="F108" t="str">
        <f>VLOOKUP($B108,'[1]Entries'!$A$4:$I$135,4)</f>
        <v>M</v>
      </c>
      <c r="G108" t="str">
        <f>VLOOKUP($B108,'[1]Entries'!$A$4:$I$135,7)</f>
        <v>FS</v>
      </c>
      <c r="H108" t="str">
        <f>VLOOKUP($B108,'[1]Entries'!$A$4:$I$135,8)</f>
        <v>UNATTACHED</v>
      </c>
      <c r="I108" s="28" t="str">
        <f>VLOOKUP($B108,'[1]Entries'!$A$4:$I$135,9)</f>
        <v>NO</v>
      </c>
      <c r="L108" s="26">
        <v>77</v>
      </c>
      <c r="M108" s="26">
        <v>8</v>
      </c>
    </row>
    <row r="109" spans="1:18" ht="15">
      <c r="A109" s="32">
        <v>105</v>
      </c>
      <c r="B109" s="26">
        <v>6</v>
      </c>
      <c r="C109" s="27">
        <v>47.07</v>
      </c>
      <c r="D109" t="str">
        <f>VLOOKUP($B109,'[1]Entries'!$A$4:$I$135,2)</f>
        <v>KAREN</v>
      </c>
      <c r="E109" t="str">
        <f>VLOOKUP($B109,'[1]Entries'!$A$4:$I$135,3)</f>
        <v>SMITH</v>
      </c>
      <c r="F109" t="str">
        <f>VLOOKUP($B109,'[1]Entries'!$A$4:$I$135,4)</f>
        <v>F</v>
      </c>
      <c r="G109" t="str">
        <f>VLOOKUP($B109,'[1]Entries'!$A$4:$I$135,7)</f>
        <v>F45</v>
      </c>
      <c r="H109" t="str">
        <f>VLOOKUP($B109,'[1]Entries'!$A$4:$I$135,8)</f>
        <v>WATFORD JOGGERS</v>
      </c>
      <c r="I109" s="28" t="str">
        <f>VLOOKUP($B109,'[1]Entries'!$A$4:$I$135,9)</f>
        <v>YES</v>
      </c>
      <c r="L109" s="26">
        <v>28</v>
      </c>
      <c r="M109" s="26">
        <v>7</v>
      </c>
      <c r="N109" s="26">
        <v>22</v>
      </c>
      <c r="P109" s="26">
        <v>17</v>
      </c>
      <c r="Q109" s="26"/>
      <c r="R109" s="26">
        <v>5</v>
      </c>
    </row>
    <row r="110" spans="1:18" ht="15">
      <c r="A110" s="32">
        <v>106</v>
      </c>
      <c r="B110" s="26">
        <v>101</v>
      </c>
      <c r="C110" s="27">
        <v>47.29</v>
      </c>
      <c r="D110" t="str">
        <f>VLOOKUP($B110,'[1]Entries'!$A$4:$I$135,2)</f>
        <v>LORRAINE</v>
      </c>
      <c r="E110" t="str">
        <f>VLOOKUP($B110,'[1]Entries'!$A$4:$I$135,3)</f>
        <v>THOMAS</v>
      </c>
      <c r="F110" t="str">
        <f>VLOOKUP($B110,'[1]Entries'!$A$4:$I$135,4)</f>
        <v>F</v>
      </c>
      <c r="G110" t="str">
        <f>VLOOKUP($B110,'[1]Entries'!$A$4:$I$135,7)</f>
        <v>F45</v>
      </c>
      <c r="H110" t="str">
        <f>VLOOKUP($B110,'[1]Entries'!$A$4:$I$135,8)</f>
        <v>FAIRLANDS VALLEY SPARTANS</v>
      </c>
      <c r="I110" s="28" t="str">
        <f>VLOOKUP($B110,'[1]Entries'!$A$4:$I$135,9)</f>
        <v>YES</v>
      </c>
      <c r="L110" s="26">
        <v>29</v>
      </c>
      <c r="M110" s="26">
        <v>8</v>
      </c>
      <c r="N110" s="26">
        <v>23</v>
      </c>
      <c r="O110" s="26"/>
      <c r="P110" s="26">
        <v>18</v>
      </c>
      <c r="Q110" s="26">
        <v>3</v>
      </c>
      <c r="R110" s="26">
        <v>6</v>
      </c>
    </row>
    <row r="111" spans="1:13" ht="15">
      <c r="A111" s="32">
        <v>107</v>
      </c>
      <c r="B111" s="26">
        <v>31</v>
      </c>
      <c r="C111" s="27">
        <v>47.35</v>
      </c>
      <c r="D111" t="str">
        <f>VLOOKUP($B111,'[1]Entries'!$A$4:$I$135,2)</f>
        <v>STEPHEN</v>
      </c>
      <c r="E111" t="str">
        <f>VLOOKUP($B111,'[1]Entries'!$A$4:$I$135,3)</f>
        <v>HANCOCK</v>
      </c>
      <c r="F111" t="str">
        <f>VLOOKUP($B111,'[1]Entries'!$A$4:$I$135,4)</f>
        <v>M</v>
      </c>
      <c r="G111" t="str">
        <f>VLOOKUP($B111,'[1]Entries'!$A$4:$I$135,7)</f>
        <v>M60</v>
      </c>
      <c r="H111" t="str">
        <f>VLOOKUP($B111,'[1]Entries'!$A$4:$I$135,8)</f>
        <v>UNATTACHED</v>
      </c>
      <c r="I111" s="28" t="str">
        <f>VLOOKUP($B111,'[1]Entries'!$A$4:$I$135,9)</f>
        <v>NO</v>
      </c>
      <c r="L111" s="26">
        <v>78</v>
      </c>
      <c r="M111" s="26">
        <v>8</v>
      </c>
    </row>
    <row r="112" spans="1:18" ht="15">
      <c r="A112" s="32">
        <v>108</v>
      </c>
      <c r="B112" s="26">
        <v>48</v>
      </c>
      <c r="C112" s="27">
        <v>48.05</v>
      </c>
      <c r="D112" t="str">
        <f>VLOOKUP($B112,'[1]Entries'!$A$4:$I$135,2)</f>
        <v>JOHN</v>
      </c>
      <c r="E112" t="str">
        <f>VLOOKUP($B112,'[1]Entries'!$A$4:$I$135,3)</f>
        <v>BUTCHER</v>
      </c>
      <c r="F112" t="str">
        <f>VLOOKUP($B112,'[1]Entries'!$A$4:$I$135,4)</f>
        <v>M</v>
      </c>
      <c r="G112" t="str">
        <f>VLOOKUP($B112,'[1]Entries'!$A$4:$I$135,7)</f>
        <v>M80</v>
      </c>
      <c r="H112" t="str">
        <f>VLOOKUP($B112,'[1]Entries'!$A$4:$I$135,8)</f>
        <v>WARE JOGGERS</v>
      </c>
      <c r="I112" s="28" t="str">
        <f>VLOOKUP($B112,'[1]Entries'!$A$4:$I$135,9)</f>
        <v>YES</v>
      </c>
      <c r="L112" s="26">
        <v>79</v>
      </c>
      <c r="M112">
        <v>1</v>
      </c>
      <c r="N112" s="26">
        <v>51</v>
      </c>
      <c r="P112" s="26">
        <v>40</v>
      </c>
      <c r="Q112" s="26"/>
      <c r="R112" s="26">
        <v>1</v>
      </c>
    </row>
    <row r="113" spans="1:13" ht="15">
      <c r="A113" s="32">
        <v>109</v>
      </c>
      <c r="B113" s="26">
        <v>56</v>
      </c>
      <c r="C113" s="27">
        <v>48.45</v>
      </c>
      <c r="D113" t="str">
        <f>VLOOKUP($B113,'[1]Entries'!$A$4:$I$135,2)</f>
        <v>RACHEL</v>
      </c>
      <c r="E113" t="str">
        <f>VLOOKUP($B113,'[1]Entries'!$A$4:$I$135,3)</f>
        <v>BECKETT</v>
      </c>
      <c r="F113" t="str">
        <f>VLOOKUP($B113,'[1]Entries'!$A$4:$I$135,4)</f>
        <v>F</v>
      </c>
      <c r="G113" t="str">
        <f>VLOOKUP($B113,'[1]Entries'!$A$4:$I$135,7)</f>
        <v>F45</v>
      </c>
      <c r="H113" t="str">
        <f>VLOOKUP($B113,'[1]Entries'!$A$4:$I$135,8)</f>
        <v>BEDFORD HARRIERS</v>
      </c>
      <c r="I113" s="28" t="str">
        <f>VLOOKUP($B113,'[1]Entries'!$A$4:$I$135,9)</f>
        <v>NO</v>
      </c>
      <c r="L113" s="26">
        <v>30</v>
      </c>
      <c r="M113" s="26">
        <v>9</v>
      </c>
    </row>
    <row r="114" spans="1:18" ht="15">
      <c r="A114" s="32">
        <v>110</v>
      </c>
      <c r="B114" s="26">
        <v>127</v>
      </c>
      <c r="C114" s="27">
        <v>49.2</v>
      </c>
      <c r="D114" t="str">
        <f>VLOOKUP($B114,'[1]Entries'!$A$4:$I$135,2)</f>
        <v>SARAH</v>
      </c>
      <c r="E114" t="str">
        <f>VLOOKUP($B114,'[1]Entries'!$A$4:$I$135,3)</f>
        <v>HUKIN</v>
      </c>
      <c r="F114" t="str">
        <f>VLOOKUP($B114,'[1]Entries'!$A$4:$I$135,4)</f>
        <v>F</v>
      </c>
      <c r="G114" t="str">
        <f>VLOOKUP($B114,'[1]Entries'!$A$4:$I$135,7)</f>
        <v>F35</v>
      </c>
      <c r="H114" t="str">
        <f>VLOOKUP($B114,'[1]Entries'!$A$4:$I$135,8)</f>
        <v>FAIRLANDS VALLEY SPARTANS</v>
      </c>
      <c r="I114" s="28" t="str">
        <f>VLOOKUP($B114,'[1]Entries'!$A$4:$I$135,9)</f>
        <v>YES</v>
      </c>
      <c r="L114" s="26">
        <v>31</v>
      </c>
      <c r="M114" s="26">
        <v>11</v>
      </c>
      <c r="N114" s="26">
        <v>24</v>
      </c>
      <c r="P114" s="26">
        <v>19</v>
      </c>
      <c r="Q114" s="26"/>
      <c r="R114" s="26">
        <v>9</v>
      </c>
    </row>
    <row r="115" spans="1:13" ht="15">
      <c r="A115" s="32">
        <v>111</v>
      </c>
      <c r="B115" s="26">
        <v>1</v>
      </c>
      <c r="C115" s="27">
        <v>50.32</v>
      </c>
      <c r="D115" t="str">
        <f>VLOOKUP($B115,'[1]Entries'!$A$4:$I$135,2)</f>
        <v>VON</v>
      </c>
      <c r="E115" t="str">
        <f>VLOOKUP($B115,'[1]Entries'!$A$4:$I$135,3)</f>
        <v>MAGUIRE</v>
      </c>
      <c r="F115" t="str">
        <f>VLOOKUP($B115,'[1]Entries'!$A$4:$I$135,4)</f>
        <v>F</v>
      </c>
      <c r="G115" t="str">
        <f>VLOOKUP($B115,'[1]Entries'!$A$4:$I$135,7)</f>
        <v>F35</v>
      </c>
      <c r="H115" t="str">
        <f>VLOOKUP($B115,'[1]Entries'!$A$4:$I$135,8)</f>
        <v>UNATTACHED</v>
      </c>
      <c r="I115" s="28" t="str">
        <f>VLOOKUP($B115,'[1]Entries'!$A$4:$I$135,9)</f>
        <v>NO</v>
      </c>
      <c r="L115" s="26">
        <v>32</v>
      </c>
      <c r="M115" s="26">
        <v>12</v>
      </c>
    </row>
    <row r="116" spans="1:18" ht="15">
      <c r="A116" s="32">
        <v>112</v>
      </c>
      <c r="B116" s="26">
        <v>117</v>
      </c>
      <c r="C116" s="27">
        <v>50.48</v>
      </c>
      <c r="D116" t="str">
        <f>VLOOKUP($B116,'[1]Entries'!$A$4:$I$135,2)</f>
        <v>KERRY</v>
      </c>
      <c r="E116" t="str">
        <f>VLOOKUP($B116,'[1]Entries'!$A$4:$I$135,3)</f>
        <v>SETTERFIELD</v>
      </c>
      <c r="F116" t="str">
        <f>VLOOKUP($B116,'[1]Entries'!$A$4:$I$135,4)</f>
        <v>F</v>
      </c>
      <c r="G116" t="str">
        <f>VLOOKUP($B116,'[1]Entries'!$A$4:$I$135,7)</f>
        <v>F35</v>
      </c>
      <c r="H116" t="str">
        <f>VLOOKUP($B116,'[1]Entries'!$A$4:$I$135,8)</f>
        <v>FAIRLANDS VALLEY SPARTANS</v>
      </c>
      <c r="I116" s="28" t="str">
        <f>VLOOKUP($B116,'[1]Entries'!$A$4:$I$135,9)</f>
        <v>YES</v>
      </c>
      <c r="L116" s="26">
        <v>33</v>
      </c>
      <c r="M116" s="26">
        <v>13</v>
      </c>
      <c r="N116" s="26">
        <v>25</v>
      </c>
      <c r="P116" s="26">
        <v>20</v>
      </c>
      <c r="Q116" s="26"/>
      <c r="R116" s="26">
        <v>10</v>
      </c>
    </row>
    <row r="117" spans="1:18" ht="15">
      <c r="A117" s="32">
        <v>113</v>
      </c>
      <c r="B117" s="26">
        <v>45</v>
      </c>
      <c r="C117" s="27">
        <v>51</v>
      </c>
      <c r="D117" t="str">
        <f>VLOOKUP($B117,'[1]Entries'!$A$4:$I$135,2)</f>
        <v>MARGARET</v>
      </c>
      <c r="E117" t="str">
        <f>VLOOKUP($B117,'[1]Entries'!$A$4:$I$135,3)</f>
        <v>WADDINGHAM</v>
      </c>
      <c r="F117" t="str">
        <f>VLOOKUP($B117,'[1]Entries'!$A$4:$I$135,4)</f>
        <v>F</v>
      </c>
      <c r="G117" t="str">
        <f>VLOOKUP($B117,'[1]Entries'!$A$4:$I$135,7)</f>
        <v>F65</v>
      </c>
      <c r="H117" t="str">
        <f>VLOOKUP($B117,'[1]Entries'!$A$4:$I$135,8)</f>
        <v>WARE JOGGERS</v>
      </c>
      <c r="I117" s="28" t="str">
        <f>VLOOKUP($B117,'[1]Entries'!$A$4:$I$135,9)</f>
        <v>YES</v>
      </c>
      <c r="L117" s="26">
        <v>34</v>
      </c>
      <c r="M117">
        <v>1</v>
      </c>
      <c r="N117" s="26">
        <v>26</v>
      </c>
      <c r="P117" s="26">
        <v>21</v>
      </c>
      <c r="Q117" s="26"/>
      <c r="R117" s="26">
        <v>1</v>
      </c>
    </row>
    <row r="118" spans="1:18" ht="15">
      <c r="A118" s="32">
        <v>114</v>
      </c>
      <c r="B118" s="26">
        <v>25</v>
      </c>
      <c r="C118" s="27">
        <v>54.09</v>
      </c>
      <c r="D118" t="str">
        <f>VLOOKUP($B118,'[1]Entries'!$A$4:$I$135,2)</f>
        <v>ROY</v>
      </c>
      <c r="E118" t="str">
        <f>VLOOKUP($B118,'[1]Entries'!$A$4:$I$135,3)</f>
        <v>STRINGER</v>
      </c>
      <c r="F118" t="str">
        <f>VLOOKUP($B118,'[1]Entries'!$A$4:$I$135,4)</f>
        <v>M</v>
      </c>
      <c r="G118" t="str">
        <f>VLOOKUP($B118,'[1]Entries'!$A$4:$I$135,7)</f>
        <v>M70</v>
      </c>
      <c r="H118" t="str">
        <f>VLOOKUP($B118,'[1]Entries'!$A$4:$I$135,8)</f>
        <v>WARE JOGGERS</v>
      </c>
      <c r="I118" s="28" t="str">
        <f>VLOOKUP($B118,'[1]Entries'!$A$4:$I$135,9)</f>
        <v>YES</v>
      </c>
      <c r="L118" s="26">
        <v>80</v>
      </c>
      <c r="M118">
        <v>2</v>
      </c>
      <c r="N118" s="26">
        <v>52</v>
      </c>
      <c r="P118" s="26">
        <v>41</v>
      </c>
      <c r="Q118" s="26"/>
      <c r="R118" s="26">
        <v>2</v>
      </c>
    </row>
    <row r="119" spans="1:13" ht="15">
      <c r="A119" s="32">
        <v>115</v>
      </c>
      <c r="B119" s="26">
        <v>122</v>
      </c>
      <c r="C119" s="27">
        <v>56.09</v>
      </c>
      <c r="D119" t="str">
        <f>VLOOKUP($B119,'[1]Entries'!$A$4:$I$135,2)</f>
        <v>ELIZABETH</v>
      </c>
      <c r="E119" t="str">
        <f>VLOOKUP($B119,'[1]Entries'!$A$4:$I$135,3)</f>
        <v>LORD</v>
      </c>
      <c r="F119" t="str">
        <f>VLOOKUP($B119,'[1]Entries'!$A$4:$I$135,4)</f>
        <v>F</v>
      </c>
      <c r="G119" t="str">
        <f>VLOOKUP($B119,'[1]Entries'!$A$4:$I$135,7)</f>
        <v>F65</v>
      </c>
      <c r="H119" t="str">
        <f>VLOOKUP($B119,'[1]Entries'!$A$4:$I$135,8)</f>
        <v>WARE JOGGERS</v>
      </c>
      <c r="I119" s="28" t="str">
        <f>VLOOKUP($B119,'[1]Entries'!$A$4:$I$135,9)</f>
        <v>NO</v>
      </c>
      <c r="L119" s="26">
        <v>35</v>
      </c>
      <c r="M119">
        <v>2</v>
      </c>
    </row>
    <row r="120" spans="1:13" ht="15">
      <c r="A120" s="32">
        <v>116</v>
      </c>
      <c r="B120" s="26">
        <v>79</v>
      </c>
      <c r="C120" s="27">
        <v>60.02</v>
      </c>
      <c r="D120" t="str">
        <f>VLOOKUP($B120,'[1]Entries'!$A$4:$I$135,2)</f>
        <v>MAX</v>
      </c>
      <c r="E120" t="str">
        <f>VLOOKUP($B120,'[1]Entries'!$A$4:$I$135,3)</f>
        <v>FORDE</v>
      </c>
      <c r="F120" t="str">
        <f>VLOOKUP($B120,'[1]Entries'!$A$4:$I$135,4)</f>
        <v>F</v>
      </c>
      <c r="G120" t="str">
        <f>VLOOKUP($B120,'[1]Entries'!$A$4:$I$135,7)</f>
        <v>FS</v>
      </c>
      <c r="H120" t="str">
        <f>VLOOKUP($B120,'[1]Entries'!$A$4:$I$135,8)</f>
        <v>UNATTACHED</v>
      </c>
      <c r="I120" s="28" t="str">
        <f>VLOOKUP($B120,'[1]Entries'!$A$4:$I$135,9)</f>
        <v>NO</v>
      </c>
      <c r="L120" s="26">
        <v>36</v>
      </c>
      <c r="M120" s="26">
        <v>9</v>
      </c>
    </row>
    <row r="121" spans="1:18" ht="15">
      <c r="A121" s="32">
        <v>117</v>
      </c>
      <c r="B121" s="26">
        <v>26</v>
      </c>
      <c r="C121" s="27">
        <v>60.06</v>
      </c>
      <c r="D121" t="str">
        <f>VLOOKUP($B121,'[1]Entries'!$A$4:$I$135,2)</f>
        <v>VAL</v>
      </c>
      <c r="E121" t="str">
        <f>VLOOKUP($B121,'[1]Entries'!$A$4:$I$135,3)</f>
        <v>STRINGER</v>
      </c>
      <c r="F121" t="str">
        <f>VLOOKUP($B121,'[1]Entries'!$A$4:$I$135,4)</f>
        <v>F</v>
      </c>
      <c r="G121" t="str">
        <f>VLOOKUP($B121,'[1]Entries'!$A$4:$I$135,7)</f>
        <v>F75</v>
      </c>
      <c r="H121" t="str">
        <f>VLOOKUP($B121,'[1]Entries'!$A$4:$I$135,8)</f>
        <v>WARE JOGGERS</v>
      </c>
      <c r="I121" s="28" t="str">
        <f>VLOOKUP($B121,'[1]Entries'!$A$4:$I$135,9)</f>
        <v>YES</v>
      </c>
      <c r="L121" s="26">
        <v>37</v>
      </c>
      <c r="M121">
        <v>1</v>
      </c>
      <c r="N121" s="26">
        <v>27</v>
      </c>
      <c r="P121" s="26">
        <v>22</v>
      </c>
      <c r="Q121" s="26"/>
      <c r="R121" s="26">
        <v>1</v>
      </c>
    </row>
  </sheetData>
  <sheetProtection/>
  <mergeCells count="2">
    <mergeCell ref="C2:D2"/>
    <mergeCell ref="F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J26" sqref="J26"/>
    </sheetView>
  </sheetViews>
  <sheetFormatPr defaultColWidth="9.140625" defaultRowHeight="15"/>
  <cols>
    <col min="3" max="3" width="9.57421875" style="0" customWidth="1"/>
    <col min="4" max="4" width="16.421875" style="0" customWidth="1"/>
    <col min="6" max="6" width="19.28125" style="0" customWidth="1"/>
    <col min="8" max="8" width="11.8515625" style="0" customWidth="1"/>
  </cols>
  <sheetData>
    <row r="1" ht="15.75" thickBot="1"/>
    <row r="2" spans="2:7" ht="15.75" thickBot="1">
      <c r="B2" s="38" t="s">
        <v>0</v>
      </c>
      <c r="C2" s="39"/>
      <c r="D2" s="16" t="s">
        <v>1</v>
      </c>
      <c r="E2" s="40" t="s">
        <v>26</v>
      </c>
      <c r="F2" s="40"/>
      <c r="G2" s="41"/>
    </row>
    <row r="4" spans="2:3" ht="15">
      <c r="B4" s="42" t="s">
        <v>2</v>
      </c>
      <c r="C4" s="42"/>
    </row>
    <row r="6" spans="3:7" ht="15.75" thickBot="1">
      <c r="C6" s="43" t="s">
        <v>3</v>
      </c>
      <c r="D6" s="44"/>
      <c r="E6" s="43" t="s">
        <v>4</v>
      </c>
      <c r="F6" s="44"/>
      <c r="G6" s="3" t="s">
        <v>8</v>
      </c>
    </row>
    <row r="8" spans="2:7" ht="15">
      <c r="B8" s="1" t="s">
        <v>5</v>
      </c>
      <c r="C8" s="45" t="s">
        <v>53</v>
      </c>
      <c r="D8" s="46"/>
      <c r="E8" s="45" t="s">
        <v>54</v>
      </c>
      <c r="F8" s="46"/>
      <c r="G8" s="6">
        <v>28.06</v>
      </c>
    </row>
    <row r="9" spans="2:7" ht="15">
      <c r="B9" s="1" t="s">
        <v>6</v>
      </c>
      <c r="C9" s="45" t="s">
        <v>55</v>
      </c>
      <c r="D9" s="46"/>
      <c r="E9" s="45" t="s">
        <v>56</v>
      </c>
      <c r="F9" s="46"/>
      <c r="G9" s="6">
        <v>28.24</v>
      </c>
    </row>
    <row r="10" spans="2:7" ht="15">
      <c r="B10" s="1" t="s">
        <v>7</v>
      </c>
      <c r="C10" s="45" t="s">
        <v>57</v>
      </c>
      <c r="D10" s="46"/>
      <c r="E10" s="45" t="s">
        <v>56</v>
      </c>
      <c r="F10" s="46"/>
      <c r="G10" s="6">
        <v>28.31</v>
      </c>
    </row>
    <row r="11" spans="2:7" ht="15">
      <c r="B11" s="1"/>
      <c r="G11" s="4"/>
    </row>
    <row r="12" spans="2:7" ht="15">
      <c r="B12" s="1" t="s">
        <v>29</v>
      </c>
      <c r="C12" s="45" t="s">
        <v>58</v>
      </c>
      <c r="D12" s="46"/>
      <c r="E12" s="45" t="s">
        <v>59</v>
      </c>
      <c r="F12" s="46"/>
      <c r="G12" s="6">
        <v>32.34</v>
      </c>
    </row>
    <row r="13" spans="2:7" ht="15">
      <c r="B13" s="1" t="s">
        <v>9</v>
      </c>
      <c r="C13" s="45" t="s">
        <v>60</v>
      </c>
      <c r="D13" s="46"/>
      <c r="E13" s="45" t="s">
        <v>61</v>
      </c>
      <c r="F13" s="46"/>
      <c r="G13" s="6">
        <v>34.5</v>
      </c>
    </row>
    <row r="14" spans="2:7" ht="15">
      <c r="B14" s="1" t="s">
        <v>10</v>
      </c>
      <c r="C14" s="45" t="s">
        <v>62</v>
      </c>
      <c r="D14" s="46"/>
      <c r="E14" s="45" t="s">
        <v>61</v>
      </c>
      <c r="F14" s="46"/>
      <c r="G14" s="6">
        <v>35.28</v>
      </c>
    </row>
    <row r="15" spans="2:7" ht="15">
      <c r="B15" s="1"/>
      <c r="G15" s="4"/>
    </row>
    <row r="16" spans="2:7" ht="15">
      <c r="B16" s="1" t="s">
        <v>11</v>
      </c>
      <c r="C16" s="45" t="s">
        <v>63</v>
      </c>
      <c r="D16" s="46"/>
      <c r="E16" s="45" t="s">
        <v>64</v>
      </c>
      <c r="F16" s="46"/>
      <c r="G16" s="6">
        <v>28.34</v>
      </c>
    </row>
    <row r="17" spans="2:7" ht="15">
      <c r="B17" s="1" t="s">
        <v>12</v>
      </c>
      <c r="C17" s="45" t="s">
        <v>123</v>
      </c>
      <c r="D17" s="46"/>
      <c r="E17" s="45" t="s">
        <v>124</v>
      </c>
      <c r="F17" s="46"/>
      <c r="G17" s="6">
        <v>29.09</v>
      </c>
    </row>
    <row r="18" spans="2:7" ht="15">
      <c r="B18" s="1"/>
      <c r="G18" s="4"/>
    </row>
    <row r="19" spans="2:7" ht="15">
      <c r="B19" s="1" t="s">
        <v>13</v>
      </c>
      <c r="C19" s="45" t="s">
        <v>65</v>
      </c>
      <c r="D19" s="46"/>
      <c r="E19" s="45" t="s">
        <v>56</v>
      </c>
      <c r="F19" s="46"/>
      <c r="G19" s="6">
        <v>30.07</v>
      </c>
    </row>
    <row r="20" spans="2:7" ht="15">
      <c r="B20" s="1" t="s">
        <v>14</v>
      </c>
      <c r="C20" s="45" t="s">
        <v>66</v>
      </c>
      <c r="D20" s="46"/>
      <c r="E20" s="45" t="s">
        <v>56</v>
      </c>
      <c r="F20" s="46"/>
      <c r="G20" s="6">
        <v>30.41</v>
      </c>
    </row>
    <row r="21" spans="2:7" ht="15">
      <c r="B21" s="1"/>
      <c r="G21" s="4"/>
    </row>
    <row r="22" spans="2:7" ht="15">
      <c r="B22" s="1" t="s">
        <v>15</v>
      </c>
      <c r="C22" s="45" t="s">
        <v>67</v>
      </c>
      <c r="D22" s="46"/>
      <c r="E22" s="45" t="s">
        <v>68</v>
      </c>
      <c r="F22" s="46"/>
      <c r="G22" s="6">
        <v>33.49</v>
      </c>
    </row>
    <row r="23" spans="2:7" ht="15">
      <c r="B23" s="1"/>
      <c r="G23" s="4"/>
    </row>
    <row r="24" spans="2:7" ht="15">
      <c r="B24" s="1" t="s">
        <v>16</v>
      </c>
      <c r="C24" s="45" t="s">
        <v>122</v>
      </c>
      <c r="D24" s="46"/>
      <c r="E24" s="45" t="s">
        <v>61</v>
      </c>
      <c r="F24" s="46"/>
      <c r="G24" s="6">
        <v>42.18</v>
      </c>
    </row>
    <row r="25" spans="2:7" ht="15">
      <c r="B25" s="1"/>
      <c r="G25" s="4"/>
    </row>
    <row r="26" spans="2:7" ht="15">
      <c r="B26" s="1" t="s">
        <v>17</v>
      </c>
      <c r="C26" s="45" t="s">
        <v>125</v>
      </c>
      <c r="D26" s="46"/>
      <c r="E26" s="45" t="s">
        <v>70</v>
      </c>
      <c r="F26" s="46"/>
      <c r="G26" s="6">
        <v>35.51</v>
      </c>
    </row>
    <row r="27" spans="2:7" ht="15">
      <c r="B27" s="1" t="s">
        <v>18</v>
      </c>
      <c r="C27" s="45" t="s">
        <v>89</v>
      </c>
      <c r="D27" s="46"/>
      <c r="E27" s="45" t="s">
        <v>59</v>
      </c>
      <c r="F27" s="46"/>
      <c r="G27" s="6">
        <v>39.52</v>
      </c>
    </row>
    <row r="28" spans="2:7" ht="15">
      <c r="B28" s="1"/>
      <c r="G28" s="4"/>
    </row>
    <row r="29" spans="2:7" ht="15">
      <c r="B29" s="1" t="s">
        <v>19</v>
      </c>
      <c r="C29" s="45" t="s">
        <v>69</v>
      </c>
      <c r="D29" s="46"/>
      <c r="E29" s="45" t="s">
        <v>70</v>
      </c>
      <c r="F29" s="46"/>
      <c r="G29" s="6">
        <v>35.33</v>
      </c>
    </row>
    <row r="30" spans="2:7" ht="15">
      <c r="B30" s="1" t="s">
        <v>20</v>
      </c>
      <c r="C30" s="45" t="s">
        <v>78</v>
      </c>
      <c r="D30" s="46"/>
      <c r="E30" s="45" t="s">
        <v>75</v>
      </c>
      <c r="F30" s="46"/>
      <c r="G30" s="6">
        <v>36.59</v>
      </c>
    </row>
    <row r="31" spans="2:7" ht="15">
      <c r="B31" s="1"/>
      <c r="G31" s="4"/>
    </row>
    <row r="32" spans="2:7" ht="15">
      <c r="B32" s="1" t="s">
        <v>21</v>
      </c>
      <c r="C32" s="45" t="s">
        <v>84</v>
      </c>
      <c r="D32" s="46"/>
      <c r="E32" s="45" t="s">
        <v>56</v>
      </c>
      <c r="F32" s="46"/>
      <c r="G32" s="6">
        <v>36.36</v>
      </c>
    </row>
    <row r="33" spans="2:7" ht="15">
      <c r="B33" s="1"/>
      <c r="G33" s="4"/>
    </row>
    <row r="34" spans="2:7" ht="15">
      <c r="B34" s="1" t="s">
        <v>22</v>
      </c>
      <c r="C34" s="45" t="s">
        <v>79</v>
      </c>
      <c r="D34" s="46"/>
      <c r="E34" s="45" t="s">
        <v>68</v>
      </c>
      <c r="F34" s="46"/>
      <c r="G34" s="6">
        <v>51</v>
      </c>
    </row>
    <row r="35" ht="15">
      <c r="B35" s="1"/>
    </row>
    <row r="36" ht="15">
      <c r="B36" s="1"/>
    </row>
    <row r="37" spans="2:8" ht="15.75" thickBot="1">
      <c r="B37" s="1"/>
      <c r="H37" s="5" t="s">
        <v>27</v>
      </c>
    </row>
    <row r="38" spans="1:8" ht="15">
      <c r="A38" s="1" t="s">
        <v>23</v>
      </c>
      <c r="B38" s="1" t="s">
        <v>24</v>
      </c>
      <c r="C38" s="51" t="s">
        <v>55</v>
      </c>
      <c r="D38" s="52"/>
      <c r="E38" s="53" t="s">
        <v>56</v>
      </c>
      <c r="F38" s="54"/>
      <c r="G38" s="4">
        <v>28.24</v>
      </c>
      <c r="H38">
        <v>2</v>
      </c>
    </row>
    <row r="39" spans="2:8" ht="15">
      <c r="B39" s="1"/>
      <c r="C39" s="47" t="s">
        <v>57</v>
      </c>
      <c r="D39" s="48"/>
      <c r="E39" s="55"/>
      <c r="F39" s="56"/>
      <c r="G39" s="4">
        <v>28.31</v>
      </c>
      <c r="H39">
        <v>3</v>
      </c>
    </row>
    <row r="40" spans="2:8" ht="15">
      <c r="B40" s="1"/>
      <c r="C40" s="47" t="s">
        <v>71</v>
      </c>
      <c r="D40" s="48"/>
      <c r="E40" s="55"/>
      <c r="F40" s="56"/>
      <c r="G40" s="4">
        <v>30.02</v>
      </c>
      <c r="H40">
        <v>9</v>
      </c>
    </row>
    <row r="41" spans="2:8" ht="15.75" thickBot="1">
      <c r="B41" s="1"/>
      <c r="C41" s="49" t="s">
        <v>65</v>
      </c>
      <c r="D41" s="50"/>
      <c r="E41" s="57"/>
      <c r="F41" s="58"/>
      <c r="G41" s="4">
        <v>30.07</v>
      </c>
      <c r="H41">
        <v>10</v>
      </c>
    </row>
    <row r="42" spans="2:8" ht="15.75" thickBot="1">
      <c r="B42" s="1"/>
      <c r="F42" s="2" t="s">
        <v>28</v>
      </c>
      <c r="G42" s="10"/>
      <c r="H42" s="7">
        <f>SUM(H38:H41)</f>
        <v>24</v>
      </c>
    </row>
    <row r="43" spans="2:8" ht="15.75" thickBot="1">
      <c r="B43" s="1"/>
      <c r="F43" s="2"/>
      <c r="G43" s="10"/>
      <c r="H43" s="11"/>
    </row>
    <row r="44" spans="2:8" ht="15.75" thickBot="1">
      <c r="B44" s="1"/>
      <c r="H44" s="5" t="s">
        <v>107</v>
      </c>
    </row>
    <row r="45" spans="1:8" ht="15">
      <c r="A45" s="1" t="s">
        <v>23</v>
      </c>
      <c r="B45" s="1" t="s">
        <v>25</v>
      </c>
      <c r="C45" s="51" t="s">
        <v>58</v>
      </c>
      <c r="D45" s="52"/>
      <c r="E45" s="53" t="s">
        <v>59</v>
      </c>
      <c r="F45" s="54"/>
      <c r="G45" s="4">
        <v>32.34</v>
      </c>
      <c r="H45" s="18">
        <v>1</v>
      </c>
    </row>
    <row r="46" spans="3:8" ht="15">
      <c r="C46" s="47" t="s">
        <v>88</v>
      </c>
      <c r="D46" s="48"/>
      <c r="E46" s="55"/>
      <c r="F46" s="56"/>
      <c r="G46" s="4">
        <v>38.11</v>
      </c>
      <c r="H46" s="18">
        <v>9</v>
      </c>
    </row>
    <row r="47" spans="3:8" ht="15.75" thickBot="1">
      <c r="C47" s="49" t="s">
        <v>89</v>
      </c>
      <c r="D47" s="50"/>
      <c r="E47" s="57"/>
      <c r="F47" s="58"/>
      <c r="G47" s="4">
        <v>39.52</v>
      </c>
      <c r="H47" s="18">
        <v>11</v>
      </c>
    </row>
    <row r="48" spans="6:8" ht="15.75" thickBot="1">
      <c r="F48" s="2" t="s">
        <v>28</v>
      </c>
      <c r="G48" s="10"/>
      <c r="H48" s="7">
        <f>SUM(H45:H47)</f>
        <v>21</v>
      </c>
    </row>
  </sheetData>
  <sheetProtection/>
  <mergeCells count="50">
    <mergeCell ref="C45:D45"/>
    <mergeCell ref="E45:F47"/>
    <mergeCell ref="C46:D46"/>
    <mergeCell ref="C47:D47"/>
    <mergeCell ref="C32:D32"/>
    <mergeCell ref="E32:F32"/>
    <mergeCell ref="C34:D34"/>
    <mergeCell ref="E34:F34"/>
    <mergeCell ref="C38:D38"/>
    <mergeCell ref="E38:F41"/>
    <mergeCell ref="C39:D39"/>
    <mergeCell ref="C40:D40"/>
    <mergeCell ref="C41:D41"/>
    <mergeCell ref="C27:D27"/>
    <mergeCell ref="E27:F27"/>
    <mergeCell ref="C29:D29"/>
    <mergeCell ref="E29:F29"/>
    <mergeCell ref="C30:D30"/>
    <mergeCell ref="E30:F30"/>
    <mergeCell ref="C22:D22"/>
    <mergeCell ref="E22:F22"/>
    <mergeCell ref="C24:D24"/>
    <mergeCell ref="E24:F24"/>
    <mergeCell ref="C26:D26"/>
    <mergeCell ref="E26:F26"/>
    <mergeCell ref="C17:D17"/>
    <mergeCell ref="E17:F17"/>
    <mergeCell ref="C19:D19"/>
    <mergeCell ref="E19:F19"/>
    <mergeCell ref="C20:D20"/>
    <mergeCell ref="E20:F20"/>
    <mergeCell ref="C13:D13"/>
    <mergeCell ref="E13:F13"/>
    <mergeCell ref="C14:D14"/>
    <mergeCell ref="E14:F14"/>
    <mergeCell ref="C16:D16"/>
    <mergeCell ref="E16:F16"/>
    <mergeCell ref="C9:D9"/>
    <mergeCell ref="E9:F9"/>
    <mergeCell ref="C10:D10"/>
    <mergeCell ref="E10:F10"/>
    <mergeCell ref="C12:D12"/>
    <mergeCell ref="E12:F12"/>
    <mergeCell ref="B2:C2"/>
    <mergeCell ref="E2:G2"/>
    <mergeCell ref="B4:C4"/>
    <mergeCell ref="C6:D6"/>
    <mergeCell ref="E6:F6"/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0"/>
  <sheetViews>
    <sheetView zoomScalePageLayoutView="0" workbookViewId="0" topLeftCell="A1">
      <selection activeCell="I36" sqref="I36"/>
    </sheetView>
  </sheetViews>
  <sheetFormatPr defaultColWidth="9.140625" defaultRowHeight="15"/>
  <cols>
    <col min="3" max="3" width="9.57421875" style="0" customWidth="1"/>
    <col min="4" max="4" width="17.140625" style="0" customWidth="1"/>
    <col min="6" max="6" width="21.421875" style="0" customWidth="1"/>
    <col min="8" max="8" width="13.140625" style="0" customWidth="1"/>
  </cols>
  <sheetData>
    <row r="1" ht="15.75" thickBot="1"/>
    <row r="2" spans="2:7" ht="15.75" thickBot="1">
      <c r="B2" s="61" t="s">
        <v>0</v>
      </c>
      <c r="C2" s="62"/>
      <c r="D2" s="17" t="s">
        <v>1</v>
      </c>
      <c r="E2" s="59" t="s">
        <v>26</v>
      </c>
      <c r="F2" s="59"/>
      <c r="G2" s="60"/>
    </row>
    <row r="4" spans="2:3" ht="15">
      <c r="B4" s="8" t="s">
        <v>30</v>
      </c>
      <c r="C4" s="8"/>
    </row>
    <row r="6" spans="3:7" ht="15.75" thickBot="1">
      <c r="C6" s="43" t="s">
        <v>3</v>
      </c>
      <c r="D6" s="44"/>
      <c r="E6" s="43" t="s">
        <v>4</v>
      </c>
      <c r="F6" s="44"/>
      <c r="G6" s="3" t="s">
        <v>8</v>
      </c>
    </row>
    <row r="8" spans="2:7" ht="15">
      <c r="B8" s="1" t="s">
        <v>5</v>
      </c>
      <c r="C8" s="45" t="s">
        <v>53</v>
      </c>
      <c r="D8" s="46"/>
      <c r="E8" s="45" t="s">
        <v>72</v>
      </c>
      <c r="F8" s="46"/>
      <c r="G8" s="6">
        <v>28.06</v>
      </c>
    </row>
    <row r="9" spans="2:7" ht="15">
      <c r="B9" s="1" t="s">
        <v>6</v>
      </c>
      <c r="C9" s="45" t="s">
        <v>57</v>
      </c>
      <c r="D9" s="46"/>
      <c r="E9" s="45" t="s">
        <v>56</v>
      </c>
      <c r="F9" s="46"/>
      <c r="G9" s="6">
        <v>28.31</v>
      </c>
    </row>
    <row r="10" spans="2:7" ht="15">
      <c r="B10" s="1" t="s">
        <v>7</v>
      </c>
      <c r="C10" s="45" t="s">
        <v>63</v>
      </c>
      <c r="D10" s="46"/>
      <c r="E10" s="45" t="s">
        <v>64</v>
      </c>
      <c r="F10" s="46"/>
      <c r="G10" s="6">
        <v>28.34</v>
      </c>
    </row>
    <row r="11" spans="2:7" ht="15">
      <c r="B11" s="1"/>
      <c r="G11" s="4"/>
    </row>
    <row r="12" spans="2:7" ht="15">
      <c r="B12" s="1" t="s">
        <v>29</v>
      </c>
      <c r="C12" s="45" t="s">
        <v>58</v>
      </c>
      <c r="D12" s="46"/>
      <c r="E12" s="45" t="s">
        <v>59</v>
      </c>
      <c r="F12" s="46"/>
      <c r="G12" s="6">
        <v>32.34</v>
      </c>
    </row>
    <row r="13" spans="2:7" ht="15">
      <c r="B13" s="1" t="s">
        <v>9</v>
      </c>
      <c r="C13" s="45" t="s">
        <v>60</v>
      </c>
      <c r="D13" s="46"/>
      <c r="E13" s="45" t="s">
        <v>68</v>
      </c>
      <c r="F13" s="46"/>
      <c r="G13" s="6">
        <v>34.5</v>
      </c>
    </row>
    <row r="14" spans="2:7" ht="15">
      <c r="B14" s="1" t="s">
        <v>10</v>
      </c>
      <c r="C14" s="45" t="s">
        <v>62</v>
      </c>
      <c r="D14" s="46"/>
      <c r="E14" s="45" t="s">
        <v>61</v>
      </c>
      <c r="F14" s="46"/>
      <c r="G14" s="6">
        <v>35.28</v>
      </c>
    </row>
    <row r="15" spans="2:7" ht="15">
      <c r="B15" s="1"/>
      <c r="G15" s="4"/>
    </row>
    <row r="16" spans="2:7" ht="15">
      <c r="B16" s="1" t="s">
        <v>11</v>
      </c>
      <c r="C16" s="45" t="s">
        <v>73</v>
      </c>
      <c r="D16" s="46"/>
      <c r="E16" s="45" t="s">
        <v>56</v>
      </c>
      <c r="F16" s="46"/>
      <c r="G16" s="6">
        <v>28.31</v>
      </c>
    </row>
    <row r="17" spans="2:7" ht="15">
      <c r="B17" s="1" t="s">
        <v>12</v>
      </c>
      <c r="C17" s="45" t="s">
        <v>63</v>
      </c>
      <c r="D17" s="46"/>
      <c r="E17" s="45" t="s">
        <v>64</v>
      </c>
      <c r="F17" s="46"/>
      <c r="G17" s="6">
        <v>28.34</v>
      </c>
    </row>
    <row r="18" spans="2:7" ht="15">
      <c r="B18" s="1" t="s">
        <v>31</v>
      </c>
      <c r="C18" s="45" t="s">
        <v>74</v>
      </c>
      <c r="D18" s="46"/>
      <c r="E18" s="45" t="s">
        <v>75</v>
      </c>
      <c r="F18" s="46"/>
      <c r="G18" s="6">
        <v>29.33</v>
      </c>
    </row>
    <row r="19" spans="2:7" ht="15">
      <c r="B19" s="1"/>
      <c r="G19" s="4"/>
    </row>
    <row r="20" spans="2:7" ht="15">
      <c r="B20" s="1" t="s">
        <v>13</v>
      </c>
      <c r="C20" s="45" t="s">
        <v>65</v>
      </c>
      <c r="D20" s="46"/>
      <c r="E20" s="45" t="s">
        <v>56</v>
      </c>
      <c r="F20" s="46"/>
      <c r="G20" s="6">
        <v>30.07</v>
      </c>
    </row>
    <row r="21" spans="2:7" ht="15">
      <c r="B21" s="1" t="s">
        <v>14</v>
      </c>
      <c r="C21" s="45" t="s">
        <v>66</v>
      </c>
      <c r="D21" s="46"/>
      <c r="E21" s="45" t="s">
        <v>56</v>
      </c>
      <c r="F21" s="46"/>
      <c r="G21" s="6">
        <v>30.41</v>
      </c>
    </row>
    <row r="22" spans="2:7" ht="15">
      <c r="B22" s="1" t="s">
        <v>32</v>
      </c>
      <c r="C22" s="45" t="s">
        <v>76</v>
      </c>
      <c r="D22" s="46"/>
      <c r="E22" s="45" t="s">
        <v>59</v>
      </c>
      <c r="F22" s="46"/>
      <c r="G22" s="6">
        <v>31.2</v>
      </c>
    </row>
    <row r="23" spans="2:7" ht="15">
      <c r="B23" s="1"/>
      <c r="G23" s="4"/>
    </row>
    <row r="24" spans="2:7" ht="15">
      <c r="B24" s="1" t="s">
        <v>15</v>
      </c>
      <c r="C24" s="45" t="s">
        <v>67</v>
      </c>
      <c r="D24" s="46"/>
      <c r="E24" s="45" t="s">
        <v>68</v>
      </c>
      <c r="F24" s="46"/>
      <c r="G24" s="6">
        <v>33.49</v>
      </c>
    </row>
    <row r="25" spans="2:7" ht="15">
      <c r="B25" s="1" t="s">
        <v>33</v>
      </c>
      <c r="C25" s="45" t="s">
        <v>77</v>
      </c>
      <c r="D25" s="46"/>
      <c r="E25" s="45" t="s">
        <v>59</v>
      </c>
      <c r="F25" s="46"/>
      <c r="G25" s="6">
        <v>36.06</v>
      </c>
    </row>
    <row r="26" spans="2:7" ht="15">
      <c r="B26" s="1" t="s">
        <v>34</v>
      </c>
      <c r="C26" s="45" t="s">
        <v>80</v>
      </c>
      <c r="D26" s="46"/>
      <c r="E26" s="45" t="s">
        <v>56</v>
      </c>
      <c r="F26" s="46"/>
      <c r="G26" s="6">
        <v>38.1</v>
      </c>
    </row>
    <row r="27" spans="2:7" ht="15">
      <c r="B27" s="1"/>
      <c r="G27" s="4"/>
    </row>
    <row r="28" spans="2:7" ht="15">
      <c r="B28" s="1" t="s">
        <v>16</v>
      </c>
      <c r="C28" s="45" t="s">
        <v>122</v>
      </c>
      <c r="D28" s="46"/>
      <c r="E28" s="45" t="s">
        <v>61</v>
      </c>
      <c r="F28" s="46"/>
      <c r="G28" s="6">
        <v>42.18</v>
      </c>
    </row>
    <row r="29" spans="2:7" ht="15">
      <c r="B29" s="1" t="s">
        <v>35</v>
      </c>
      <c r="C29" s="45" t="s">
        <v>81</v>
      </c>
      <c r="D29" s="46"/>
      <c r="E29" s="45" t="s">
        <v>68</v>
      </c>
      <c r="F29" s="46"/>
      <c r="G29" s="6">
        <v>48.05</v>
      </c>
    </row>
    <row r="30" spans="2:7" ht="15">
      <c r="B30" s="1" t="s">
        <v>36</v>
      </c>
      <c r="C30" s="45" t="s">
        <v>82</v>
      </c>
      <c r="D30" s="46"/>
      <c r="E30" s="45" t="s">
        <v>68</v>
      </c>
      <c r="F30" s="46"/>
      <c r="G30" s="6">
        <v>54.09</v>
      </c>
    </row>
    <row r="31" spans="2:7" ht="15">
      <c r="B31" s="1"/>
      <c r="G31" s="4"/>
    </row>
    <row r="32" spans="2:7" ht="15">
      <c r="B32" s="1" t="s">
        <v>17</v>
      </c>
      <c r="C32" s="45" t="s">
        <v>58</v>
      </c>
      <c r="D32" s="46"/>
      <c r="E32" s="45" t="s">
        <v>59</v>
      </c>
      <c r="F32" s="46"/>
      <c r="G32" s="6">
        <v>32.34</v>
      </c>
    </row>
    <row r="33" spans="2:7" ht="15">
      <c r="B33" s="1" t="s">
        <v>18</v>
      </c>
      <c r="C33" s="45" t="s">
        <v>60</v>
      </c>
      <c r="D33" s="46"/>
      <c r="E33" s="45" t="s">
        <v>68</v>
      </c>
      <c r="F33" s="46"/>
      <c r="G33" s="6">
        <v>34.5</v>
      </c>
    </row>
    <row r="34" spans="2:7" ht="15">
      <c r="B34" s="1" t="s">
        <v>37</v>
      </c>
      <c r="C34" s="45" t="s">
        <v>62</v>
      </c>
      <c r="D34" s="46"/>
      <c r="E34" s="45" t="s">
        <v>61</v>
      </c>
      <c r="F34" s="46"/>
      <c r="G34" s="6">
        <v>35.28</v>
      </c>
    </row>
    <row r="35" spans="2:7" ht="15">
      <c r="B35" s="1"/>
      <c r="G35" s="4"/>
    </row>
    <row r="36" spans="2:7" ht="15">
      <c r="B36" s="1" t="s">
        <v>19</v>
      </c>
      <c r="C36" s="45" t="s">
        <v>69</v>
      </c>
      <c r="D36" s="46"/>
      <c r="E36" s="45" t="s">
        <v>70</v>
      </c>
      <c r="F36" s="46"/>
      <c r="G36" s="6">
        <v>35.33</v>
      </c>
    </row>
    <row r="37" spans="2:7" ht="15">
      <c r="B37" s="1" t="s">
        <v>20</v>
      </c>
      <c r="C37" s="45" t="s">
        <v>78</v>
      </c>
      <c r="D37" s="46"/>
      <c r="E37" s="45" t="s">
        <v>75</v>
      </c>
      <c r="F37" s="46"/>
      <c r="G37" s="6">
        <v>36.59</v>
      </c>
    </row>
    <row r="38" spans="2:7" ht="15">
      <c r="B38" s="1" t="s">
        <v>38</v>
      </c>
      <c r="C38" s="63" t="s">
        <v>88</v>
      </c>
      <c r="D38" s="64"/>
      <c r="E38" s="45" t="s">
        <v>59</v>
      </c>
      <c r="F38" s="46"/>
      <c r="G38" s="6">
        <v>47.29</v>
      </c>
    </row>
    <row r="39" spans="2:7" ht="15">
      <c r="B39" s="1"/>
      <c r="G39" s="4"/>
    </row>
    <row r="40" spans="2:7" ht="15">
      <c r="B40" s="1" t="s">
        <v>21</v>
      </c>
      <c r="C40" s="45" t="s">
        <v>84</v>
      </c>
      <c r="D40" s="46"/>
      <c r="E40" s="45" t="s">
        <v>56</v>
      </c>
      <c r="F40" s="46"/>
      <c r="G40" s="6">
        <v>36.36</v>
      </c>
    </row>
    <row r="41" spans="2:7" ht="15">
      <c r="B41" s="1" t="s">
        <v>39</v>
      </c>
      <c r="C41" s="45" t="s">
        <v>87</v>
      </c>
      <c r="D41" s="46"/>
      <c r="E41" s="45" t="s">
        <v>68</v>
      </c>
      <c r="F41" s="46"/>
      <c r="G41" s="6">
        <v>40.56</v>
      </c>
    </row>
    <row r="42" spans="2:7" ht="15">
      <c r="B42" s="1" t="s">
        <v>40</v>
      </c>
      <c r="C42" s="45" t="s">
        <v>85</v>
      </c>
      <c r="D42" s="46"/>
      <c r="E42" s="45" t="s">
        <v>68</v>
      </c>
      <c r="F42" s="46"/>
      <c r="G42" s="6">
        <v>45.59</v>
      </c>
    </row>
    <row r="43" spans="2:7" ht="15">
      <c r="B43" s="1"/>
      <c r="G43" s="4"/>
    </row>
    <row r="44" spans="2:7" ht="15">
      <c r="B44" s="1" t="s">
        <v>22</v>
      </c>
      <c r="C44" s="45" t="s">
        <v>79</v>
      </c>
      <c r="D44" s="46"/>
      <c r="E44" s="45" t="s">
        <v>68</v>
      </c>
      <c r="F44" s="46"/>
      <c r="G44" s="6">
        <v>51</v>
      </c>
    </row>
    <row r="45" spans="2:7" ht="15">
      <c r="B45" s="1" t="s">
        <v>41</v>
      </c>
      <c r="C45" s="45" t="s">
        <v>86</v>
      </c>
      <c r="D45" s="46"/>
      <c r="E45" s="45" t="s">
        <v>68</v>
      </c>
      <c r="F45" s="46"/>
      <c r="G45" s="6">
        <v>60.06</v>
      </c>
    </row>
    <row r="46" spans="2:7" ht="15">
      <c r="B46" s="31"/>
      <c r="C46" s="65"/>
      <c r="D46" s="65"/>
      <c r="E46" s="65"/>
      <c r="F46" s="65"/>
      <c r="G46" s="10"/>
    </row>
    <row r="47" ht="15">
      <c r="B47" s="1"/>
    </row>
    <row r="48" spans="1:8" ht="15.75" thickBot="1">
      <c r="A48" s="11"/>
      <c r="B48" s="12"/>
      <c r="C48" s="11"/>
      <c r="D48" s="11"/>
      <c r="E48" s="11"/>
      <c r="F48" s="11"/>
      <c r="G48" s="11"/>
      <c r="H48" s="11"/>
    </row>
    <row r="49" spans="1:8" ht="15.75" thickBot="1">
      <c r="A49" s="66" t="s">
        <v>42</v>
      </c>
      <c r="B49" s="66"/>
      <c r="H49" s="15" t="s">
        <v>50</v>
      </c>
    </row>
    <row r="50" spans="1:8" ht="15">
      <c r="A50" s="1" t="s">
        <v>23</v>
      </c>
      <c r="B50" s="1" t="s">
        <v>43</v>
      </c>
      <c r="C50" s="51" t="s">
        <v>73</v>
      </c>
      <c r="D50" s="52"/>
      <c r="E50" s="53" t="s">
        <v>56</v>
      </c>
      <c r="F50" s="54"/>
      <c r="G50" s="4">
        <v>28.31</v>
      </c>
      <c r="H50">
        <v>2</v>
      </c>
    </row>
    <row r="51" spans="2:8" ht="15">
      <c r="B51" s="1"/>
      <c r="C51" s="47" t="s">
        <v>71</v>
      </c>
      <c r="D51" s="48"/>
      <c r="E51" s="55"/>
      <c r="F51" s="56"/>
      <c r="G51" s="4">
        <v>30.02</v>
      </c>
      <c r="H51">
        <v>6</v>
      </c>
    </row>
    <row r="52" spans="2:8" ht="15">
      <c r="B52" s="1"/>
      <c r="C52" s="47" t="s">
        <v>65</v>
      </c>
      <c r="D52" s="48"/>
      <c r="E52" s="55"/>
      <c r="F52" s="56"/>
      <c r="G52" s="4">
        <v>30.07</v>
      </c>
      <c r="H52">
        <v>7</v>
      </c>
    </row>
    <row r="53" spans="2:8" ht="15.75" thickBot="1">
      <c r="B53" s="1"/>
      <c r="C53" s="49" t="s">
        <v>66</v>
      </c>
      <c r="D53" s="50"/>
      <c r="E53" s="57"/>
      <c r="F53" s="58"/>
      <c r="G53" s="4">
        <v>30.41</v>
      </c>
      <c r="H53">
        <v>9</v>
      </c>
    </row>
    <row r="54" spans="2:8" ht="15.75" thickBot="1">
      <c r="B54" s="1"/>
      <c r="F54" s="2" t="s">
        <v>28</v>
      </c>
      <c r="G54" s="10"/>
      <c r="H54" s="7">
        <f>SUM(H50:H53)</f>
        <v>24</v>
      </c>
    </row>
    <row r="55" spans="2:8" ht="15">
      <c r="B55" s="1"/>
      <c r="F55" s="2"/>
      <c r="G55" s="10"/>
      <c r="H55" s="9"/>
    </row>
    <row r="56" spans="1:8" ht="15">
      <c r="A56" s="1" t="s">
        <v>44</v>
      </c>
      <c r="B56" s="1" t="s">
        <v>43</v>
      </c>
      <c r="C56" s="51" t="s">
        <v>76</v>
      </c>
      <c r="D56" s="52"/>
      <c r="E56" s="53" t="s">
        <v>59</v>
      </c>
      <c r="F56" s="54"/>
      <c r="G56" s="4">
        <v>31.2</v>
      </c>
      <c r="H56" s="18">
        <v>10</v>
      </c>
    </row>
    <row r="57" spans="2:8" ht="15">
      <c r="B57" s="1"/>
      <c r="C57" s="47" t="s">
        <v>97</v>
      </c>
      <c r="D57" s="48"/>
      <c r="E57" s="55"/>
      <c r="F57" s="56"/>
      <c r="G57" s="4">
        <v>31.33</v>
      </c>
      <c r="H57" s="18">
        <v>11</v>
      </c>
    </row>
    <row r="58" spans="2:8" ht="15">
      <c r="B58" s="1"/>
      <c r="C58" s="47" t="s">
        <v>98</v>
      </c>
      <c r="D58" s="48"/>
      <c r="E58" s="55"/>
      <c r="F58" s="56"/>
      <c r="G58" s="4">
        <v>33</v>
      </c>
      <c r="H58" s="18">
        <v>14</v>
      </c>
    </row>
    <row r="59" spans="2:8" ht="15.75" thickBot="1">
      <c r="B59" s="1"/>
      <c r="C59" s="49" t="s">
        <v>99</v>
      </c>
      <c r="D59" s="50"/>
      <c r="E59" s="57"/>
      <c r="F59" s="58"/>
      <c r="G59" s="4">
        <v>34.59</v>
      </c>
      <c r="H59" s="18">
        <v>24</v>
      </c>
    </row>
    <row r="60" spans="2:8" ht="15.75" thickBot="1">
      <c r="B60" s="1"/>
      <c r="F60" s="2" t="s">
        <v>28</v>
      </c>
      <c r="G60" s="10"/>
      <c r="H60" s="7">
        <f>SUM(H56:H59)</f>
        <v>59</v>
      </c>
    </row>
    <row r="61" spans="2:8" ht="15">
      <c r="B61" s="1"/>
      <c r="F61" s="2"/>
      <c r="G61" s="10"/>
      <c r="H61" s="9"/>
    </row>
    <row r="62" spans="1:8" ht="15">
      <c r="A62" s="1" t="s">
        <v>46</v>
      </c>
      <c r="B62" s="1" t="s">
        <v>43</v>
      </c>
      <c r="C62" s="51" t="s">
        <v>101</v>
      </c>
      <c r="D62" s="52"/>
      <c r="E62" s="53" t="s">
        <v>68</v>
      </c>
      <c r="F62" s="54"/>
      <c r="G62" s="4">
        <v>33.16</v>
      </c>
      <c r="H62" s="18">
        <v>16</v>
      </c>
    </row>
    <row r="63" spans="2:8" ht="15">
      <c r="B63" s="1"/>
      <c r="C63" s="47" t="s">
        <v>67</v>
      </c>
      <c r="D63" s="48"/>
      <c r="E63" s="55"/>
      <c r="F63" s="56"/>
      <c r="G63" s="4">
        <v>33.49</v>
      </c>
      <c r="H63" s="18">
        <v>19</v>
      </c>
    </row>
    <row r="64" spans="2:8" ht="15">
      <c r="B64" s="1"/>
      <c r="C64" s="47" t="s">
        <v>102</v>
      </c>
      <c r="D64" s="48"/>
      <c r="E64" s="55"/>
      <c r="F64" s="56"/>
      <c r="G64" s="4">
        <v>34.28</v>
      </c>
      <c r="H64" s="18">
        <v>22</v>
      </c>
    </row>
    <row r="65" spans="2:8" ht="15.75" thickBot="1">
      <c r="B65" s="1"/>
      <c r="C65" s="49" t="s">
        <v>103</v>
      </c>
      <c r="D65" s="50"/>
      <c r="E65" s="57"/>
      <c r="F65" s="58"/>
      <c r="G65" s="4">
        <v>35.12</v>
      </c>
      <c r="H65" s="18">
        <v>27</v>
      </c>
    </row>
    <row r="66" spans="2:8" ht="15.75" thickBot="1">
      <c r="B66" s="1"/>
      <c r="F66" s="2" t="s">
        <v>28</v>
      </c>
      <c r="G66" s="10"/>
      <c r="H66" s="7">
        <f>SUM(H62:H65)</f>
        <v>84</v>
      </c>
    </row>
    <row r="67" spans="1:8" ht="15.75" thickBot="1">
      <c r="A67" s="11"/>
      <c r="B67" s="12"/>
      <c r="C67" s="11"/>
      <c r="D67" s="11"/>
      <c r="E67" s="11"/>
      <c r="F67" s="13"/>
      <c r="G67" s="14"/>
      <c r="H67" s="11"/>
    </row>
    <row r="68" spans="2:8" ht="15.75" thickBot="1">
      <c r="B68" s="1"/>
      <c r="H68" s="5" t="s">
        <v>50</v>
      </c>
    </row>
    <row r="69" spans="1:8" ht="15">
      <c r="A69" s="1" t="s">
        <v>23</v>
      </c>
      <c r="B69" s="1" t="s">
        <v>45</v>
      </c>
      <c r="C69" s="51" t="s">
        <v>58</v>
      </c>
      <c r="D69" s="52"/>
      <c r="E69" s="53" t="s">
        <v>59</v>
      </c>
      <c r="F69" s="54"/>
      <c r="G69" s="4">
        <v>32.34</v>
      </c>
      <c r="H69">
        <v>1</v>
      </c>
    </row>
    <row r="70" spans="3:8" ht="15">
      <c r="C70" s="47" t="s">
        <v>88</v>
      </c>
      <c r="D70" s="48"/>
      <c r="E70" s="55"/>
      <c r="F70" s="56"/>
      <c r="G70" s="4">
        <v>38.11</v>
      </c>
      <c r="H70">
        <v>8</v>
      </c>
    </row>
    <row r="71" spans="3:8" ht="15.75" thickBot="1">
      <c r="C71" s="49" t="s">
        <v>89</v>
      </c>
      <c r="D71" s="50"/>
      <c r="E71" s="57"/>
      <c r="F71" s="58"/>
      <c r="G71" s="4">
        <v>39.52</v>
      </c>
      <c r="H71">
        <v>10</v>
      </c>
    </row>
    <row r="72" spans="6:8" ht="15.75" thickBot="1">
      <c r="F72" s="2" t="s">
        <v>28</v>
      </c>
      <c r="G72" s="10"/>
      <c r="H72" s="7">
        <f>SUM(H68:H71)</f>
        <v>19</v>
      </c>
    </row>
    <row r="74" spans="1:8" ht="15">
      <c r="A74" s="1" t="s">
        <v>44</v>
      </c>
      <c r="B74" s="1" t="s">
        <v>45</v>
      </c>
      <c r="C74" s="51" t="s">
        <v>60</v>
      </c>
      <c r="D74" s="52"/>
      <c r="E74" s="53" t="s">
        <v>68</v>
      </c>
      <c r="F74" s="54"/>
      <c r="G74" s="4">
        <v>34.5</v>
      </c>
      <c r="H74">
        <v>2</v>
      </c>
    </row>
    <row r="75" spans="3:8" ht="15">
      <c r="C75" s="47" t="s">
        <v>94</v>
      </c>
      <c r="D75" s="48"/>
      <c r="E75" s="55"/>
      <c r="F75" s="56"/>
      <c r="G75" s="4">
        <v>40.53</v>
      </c>
      <c r="H75">
        <v>11</v>
      </c>
    </row>
    <row r="76" spans="3:8" ht="15.75" thickBot="1">
      <c r="C76" s="49" t="s">
        <v>87</v>
      </c>
      <c r="D76" s="50"/>
      <c r="E76" s="57"/>
      <c r="F76" s="58"/>
      <c r="G76" s="4">
        <v>40.56</v>
      </c>
      <c r="H76">
        <v>13</v>
      </c>
    </row>
    <row r="77" spans="6:8" ht="15.75" thickBot="1">
      <c r="F77" s="2" t="s">
        <v>28</v>
      </c>
      <c r="G77" s="10"/>
      <c r="H77" s="7">
        <f>SUM(H73:H76)</f>
        <v>26</v>
      </c>
    </row>
    <row r="79" spans="1:8" ht="15">
      <c r="A79" s="1" t="s">
        <v>46</v>
      </c>
      <c r="B79" s="1" t="s">
        <v>45</v>
      </c>
      <c r="C79" s="51" t="s">
        <v>95</v>
      </c>
      <c r="D79" s="52"/>
      <c r="E79" s="53" t="s">
        <v>75</v>
      </c>
      <c r="F79" s="54"/>
      <c r="G79" s="4">
        <v>36.23</v>
      </c>
      <c r="H79">
        <v>5</v>
      </c>
    </row>
    <row r="80" spans="3:8" ht="15">
      <c r="C80" s="47" t="s">
        <v>78</v>
      </c>
      <c r="D80" s="48"/>
      <c r="E80" s="55"/>
      <c r="F80" s="56"/>
      <c r="G80" s="4">
        <v>36.59</v>
      </c>
      <c r="H80">
        <v>7</v>
      </c>
    </row>
    <row r="81" spans="3:8" ht="15.75" thickBot="1">
      <c r="C81" s="49" t="s">
        <v>96</v>
      </c>
      <c r="D81" s="50"/>
      <c r="E81" s="57"/>
      <c r="F81" s="58"/>
      <c r="G81" s="4">
        <v>44.59</v>
      </c>
      <c r="H81">
        <v>19</v>
      </c>
    </row>
    <row r="82" spans="6:8" ht="15.75" thickBot="1">
      <c r="F82" s="2" t="s">
        <v>28</v>
      </c>
      <c r="G82" s="10"/>
      <c r="H82" s="7">
        <f>SUM(H78:H81)</f>
        <v>31</v>
      </c>
    </row>
    <row r="84" spans="1:8" ht="15.75" thickBot="1">
      <c r="A84" s="11"/>
      <c r="B84" s="11"/>
      <c r="C84" s="11"/>
      <c r="D84" s="11"/>
      <c r="E84" s="11"/>
      <c r="F84" s="11"/>
      <c r="G84" s="11"/>
      <c r="H84" s="11"/>
    </row>
    <row r="85" spans="1:8" ht="15.75" thickBot="1">
      <c r="A85" s="66" t="s">
        <v>47</v>
      </c>
      <c r="B85" s="66"/>
      <c r="H85" s="15" t="s">
        <v>49</v>
      </c>
    </row>
    <row r="86" spans="1:8" ht="15">
      <c r="A86" s="1" t="s">
        <v>23</v>
      </c>
      <c r="B86" s="1" t="s">
        <v>48</v>
      </c>
      <c r="C86" s="51" t="s">
        <v>73</v>
      </c>
      <c r="D86" s="52"/>
      <c r="E86" s="53" t="s">
        <v>56</v>
      </c>
      <c r="F86" s="54"/>
      <c r="G86" s="4">
        <v>28.31</v>
      </c>
      <c r="H86">
        <v>1</v>
      </c>
    </row>
    <row r="87" spans="2:8" ht="15">
      <c r="B87" s="1"/>
      <c r="C87" s="47" t="s">
        <v>71</v>
      </c>
      <c r="D87" s="48"/>
      <c r="E87" s="55"/>
      <c r="F87" s="56"/>
      <c r="G87" s="4">
        <v>30.02</v>
      </c>
      <c r="H87">
        <v>5</v>
      </c>
    </row>
    <row r="88" spans="2:8" ht="15">
      <c r="B88" s="1"/>
      <c r="C88" s="47" t="s">
        <v>65</v>
      </c>
      <c r="D88" s="48"/>
      <c r="E88" s="55"/>
      <c r="F88" s="56"/>
      <c r="G88" s="4">
        <v>30.07</v>
      </c>
      <c r="H88">
        <v>6</v>
      </c>
    </row>
    <row r="89" spans="2:8" ht="15.75" thickBot="1">
      <c r="B89" s="1"/>
      <c r="C89" s="49" t="s">
        <v>66</v>
      </c>
      <c r="D89" s="50"/>
      <c r="E89" s="57"/>
      <c r="F89" s="58"/>
      <c r="G89" s="4">
        <v>30.41</v>
      </c>
      <c r="H89">
        <v>8</v>
      </c>
    </row>
    <row r="90" spans="2:8" ht="15.75" thickBot="1">
      <c r="B90" s="1"/>
      <c r="F90" s="2" t="s">
        <v>28</v>
      </c>
      <c r="G90" s="10"/>
      <c r="H90" s="7">
        <f>SUM(H86:H89)</f>
        <v>20</v>
      </c>
    </row>
    <row r="91" spans="2:8" ht="15">
      <c r="B91" s="1"/>
      <c r="F91" s="2"/>
      <c r="G91" s="10"/>
      <c r="H91" s="9"/>
    </row>
    <row r="92" spans="1:8" ht="15">
      <c r="A92" s="1" t="s">
        <v>44</v>
      </c>
      <c r="B92" s="1" t="s">
        <v>48</v>
      </c>
      <c r="C92" s="51" t="s">
        <v>104</v>
      </c>
      <c r="D92" s="52"/>
      <c r="E92" s="53" t="s">
        <v>61</v>
      </c>
      <c r="F92" s="54"/>
      <c r="G92" s="4">
        <v>30.28</v>
      </c>
      <c r="H92" s="18">
        <v>7</v>
      </c>
    </row>
    <row r="93" spans="2:8" ht="15">
      <c r="B93" s="1"/>
      <c r="C93" s="47" t="s">
        <v>105</v>
      </c>
      <c r="D93" s="48"/>
      <c r="E93" s="55"/>
      <c r="F93" s="56"/>
      <c r="G93" s="4">
        <v>32.42</v>
      </c>
      <c r="H93" s="18">
        <v>11</v>
      </c>
    </row>
    <row r="94" spans="2:8" ht="15">
      <c r="B94" s="1"/>
      <c r="C94" s="47" t="s">
        <v>106</v>
      </c>
      <c r="D94" s="48"/>
      <c r="E94" s="55"/>
      <c r="F94" s="56"/>
      <c r="G94" s="4">
        <v>35.1</v>
      </c>
      <c r="H94" s="18">
        <v>20</v>
      </c>
    </row>
    <row r="95" spans="2:8" ht="15.75" thickBot="1">
      <c r="B95" s="1"/>
      <c r="C95" s="49" t="s">
        <v>127</v>
      </c>
      <c r="D95" s="50"/>
      <c r="E95" s="57"/>
      <c r="F95" s="58"/>
      <c r="G95" s="4">
        <v>40.37</v>
      </c>
      <c r="H95" s="18">
        <v>34</v>
      </c>
    </row>
    <row r="96" spans="2:8" ht="15.75" thickBot="1">
      <c r="B96" s="1"/>
      <c r="F96" s="2" t="s">
        <v>28</v>
      </c>
      <c r="G96" s="10"/>
      <c r="H96" s="7">
        <f>SUM(H92:H95)</f>
        <v>72</v>
      </c>
    </row>
    <row r="97" spans="2:8" ht="15">
      <c r="B97" s="1"/>
      <c r="F97" s="2"/>
      <c r="G97" s="10"/>
      <c r="H97" s="9"/>
    </row>
    <row r="98" spans="1:8" ht="15">
      <c r="A98" s="1" t="s">
        <v>44</v>
      </c>
      <c r="B98" s="1" t="s">
        <v>48</v>
      </c>
      <c r="C98" s="51" t="s">
        <v>76</v>
      </c>
      <c r="D98" s="52"/>
      <c r="E98" s="53" t="s">
        <v>59</v>
      </c>
      <c r="F98" s="54"/>
      <c r="G98" s="4">
        <v>31.2</v>
      </c>
      <c r="H98">
        <v>9</v>
      </c>
    </row>
    <row r="99" spans="2:8" ht="15">
      <c r="B99" s="1"/>
      <c r="C99" s="47" t="s">
        <v>99</v>
      </c>
      <c r="D99" s="48"/>
      <c r="E99" s="55"/>
      <c r="F99" s="56"/>
      <c r="G99" s="4">
        <v>34.59</v>
      </c>
      <c r="H99">
        <v>19</v>
      </c>
    </row>
    <row r="100" spans="2:8" ht="15">
      <c r="B100" s="1"/>
      <c r="C100" s="47" t="s">
        <v>100</v>
      </c>
      <c r="D100" s="48"/>
      <c r="E100" s="55"/>
      <c r="F100" s="56"/>
      <c r="G100" s="4">
        <v>35.47</v>
      </c>
      <c r="H100">
        <v>23</v>
      </c>
    </row>
    <row r="101" spans="2:8" ht="15.75" thickBot="1">
      <c r="B101" s="1"/>
      <c r="C101" s="49" t="s">
        <v>77</v>
      </c>
      <c r="D101" s="50"/>
      <c r="E101" s="57"/>
      <c r="F101" s="58"/>
      <c r="G101" s="4">
        <v>36.06</v>
      </c>
      <c r="H101">
        <v>24</v>
      </c>
    </row>
    <row r="102" spans="2:8" ht="15.75" thickBot="1">
      <c r="B102" s="1"/>
      <c r="F102" s="2" t="s">
        <v>28</v>
      </c>
      <c r="G102" s="10"/>
      <c r="H102" s="7">
        <f>SUM(H98:H101)</f>
        <v>75</v>
      </c>
    </row>
    <row r="103" spans="1:8" ht="15.75" thickBot="1">
      <c r="A103" s="11"/>
      <c r="B103" s="12"/>
      <c r="C103" s="11"/>
      <c r="D103" s="11"/>
      <c r="E103" s="11"/>
      <c r="F103" s="13"/>
      <c r="G103" s="14"/>
      <c r="H103" s="11"/>
    </row>
    <row r="104" spans="2:8" ht="15.75" thickBot="1">
      <c r="B104" s="1"/>
      <c r="H104" s="15" t="s">
        <v>49</v>
      </c>
    </row>
    <row r="105" spans="1:8" ht="15">
      <c r="A105" s="1" t="s">
        <v>23</v>
      </c>
      <c r="B105" s="1" t="s">
        <v>51</v>
      </c>
      <c r="C105" s="51" t="s">
        <v>58</v>
      </c>
      <c r="D105" s="52"/>
      <c r="E105" s="53" t="s">
        <v>90</v>
      </c>
      <c r="F105" s="54"/>
      <c r="G105" s="4">
        <v>32.34</v>
      </c>
      <c r="H105">
        <v>1</v>
      </c>
    </row>
    <row r="106" spans="3:8" ht="15">
      <c r="C106" s="47" t="s">
        <v>88</v>
      </c>
      <c r="D106" s="48"/>
      <c r="E106" s="55"/>
      <c r="F106" s="56"/>
      <c r="G106" s="4">
        <v>38.11</v>
      </c>
      <c r="H106">
        <v>7</v>
      </c>
    </row>
    <row r="107" spans="3:8" ht="15.75" thickBot="1">
      <c r="C107" s="49" t="s">
        <v>89</v>
      </c>
      <c r="D107" s="50"/>
      <c r="E107" s="57"/>
      <c r="F107" s="58"/>
      <c r="G107" s="4">
        <v>39.52</v>
      </c>
      <c r="H107">
        <v>9</v>
      </c>
    </row>
    <row r="108" spans="6:8" ht="15.75" thickBot="1">
      <c r="F108" s="2" t="s">
        <v>28</v>
      </c>
      <c r="G108" s="10"/>
      <c r="H108" s="7">
        <f>SUM(H104:H107)</f>
        <v>17</v>
      </c>
    </row>
    <row r="110" spans="1:8" ht="15">
      <c r="A110" s="1" t="s">
        <v>44</v>
      </c>
      <c r="B110" s="1" t="s">
        <v>51</v>
      </c>
      <c r="C110" s="51" t="s">
        <v>60</v>
      </c>
      <c r="D110" s="52"/>
      <c r="E110" s="53" t="s">
        <v>68</v>
      </c>
      <c r="F110" s="54"/>
      <c r="G110" s="4">
        <v>34.5</v>
      </c>
      <c r="H110">
        <v>2</v>
      </c>
    </row>
    <row r="111" spans="3:8" ht="15">
      <c r="C111" s="47" t="s">
        <v>87</v>
      </c>
      <c r="D111" s="48"/>
      <c r="E111" s="55"/>
      <c r="F111" s="56"/>
      <c r="G111" s="4">
        <v>40.56</v>
      </c>
      <c r="H111">
        <v>10</v>
      </c>
    </row>
    <row r="112" spans="3:8" ht="15.75" thickBot="1">
      <c r="C112" s="49" t="s">
        <v>85</v>
      </c>
      <c r="D112" s="50"/>
      <c r="E112" s="57"/>
      <c r="F112" s="58"/>
      <c r="G112" s="4">
        <v>45.59</v>
      </c>
      <c r="H112">
        <v>15</v>
      </c>
    </row>
    <row r="113" spans="6:8" ht="15.75" thickBot="1">
      <c r="F113" s="2" t="s">
        <v>28</v>
      </c>
      <c r="G113" s="10"/>
      <c r="H113" s="7">
        <f>SUM(H109:H112)</f>
        <v>27</v>
      </c>
    </row>
    <row r="115" spans="1:8" ht="15">
      <c r="A115" s="1" t="s">
        <v>46</v>
      </c>
      <c r="B115" s="1" t="s">
        <v>51</v>
      </c>
      <c r="C115" s="51" t="s">
        <v>92</v>
      </c>
      <c r="D115" s="52"/>
      <c r="E115" s="53" t="s">
        <v>91</v>
      </c>
      <c r="F115" s="54"/>
      <c r="G115" s="4">
        <v>40.57</v>
      </c>
      <c r="H115">
        <v>11</v>
      </c>
    </row>
    <row r="116" spans="3:8" ht="15">
      <c r="C116" s="47" t="s">
        <v>93</v>
      </c>
      <c r="D116" s="48"/>
      <c r="E116" s="55"/>
      <c r="F116" s="56"/>
      <c r="G116" s="4">
        <v>44.42</v>
      </c>
      <c r="H116">
        <v>13</v>
      </c>
    </row>
    <row r="117" spans="3:8" ht="15.75" thickBot="1">
      <c r="C117" s="49" t="s">
        <v>83</v>
      </c>
      <c r="D117" s="50"/>
      <c r="E117" s="57"/>
      <c r="F117" s="58"/>
      <c r="G117" s="4">
        <v>47.29</v>
      </c>
      <c r="H117">
        <v>18</v>
      </c>
    </row>
    <row r="118" spans="6:8" ht="15.75" thickBot="1">
      <c r="F118" s="2" t="s">
        <v>28</v>
      </c>
      <c r="G118" s="10"/>
      <c r="H118" s="7">
        <f>SUM(H114:H117)</f>
        <v>42</v>
      </c>
    </row>
    <row r="120" spans="1:8" ht="15.75" thickBot="1">
      <c r="A120" s="11"/>
      <c r="B120" s="11"/>
      <c r="C120" s="11"/>
      <c r="D120" s="11"/>
      <c r="E120" s="11"/>
      <c r="F120" s="11"/>
      <c r="G120" s="11"/>
      <c r="H120" s="11"/>
    </row>
  </sheetData>
  <sheetProtection/>
  <mergeCells count="120">
    <mergeCell ref="C115:D115"/>
    <mergeCell ref="E115:F117"/>
    <mergeCell ref="C116:D116"/>
    <mergeCell ref="C117:D117"/>
    <mergeCell ref="C105:D105"/>
    <mergeCell ref="E105:F107"/>
    <mergeCell ref="C106:D106"/>
    <mergeCell ref="C107:D107"/>
    <mergeCell ref="C110:D110"/>
    <mergeCell ref="E110:F112"/>
    <mergeCell ref="C111:D111"/>
    <mergeCell ref="C112:D112"/>
    <mergeCell ref="C92:D92"/>
    <mergeCell ref="E92:F95"/>
    <mergeCell ref="C93:D93"/>
    <mergeCell ref="C94:D94"/>
    <mergeCell ref="C95:D95"/>
    <mergeCell ref="C98:D98"/>
    <mergeCell ref="E98:F101"/>
    <mergeCell ref="C99:D99"/>
    <mergeCell ref="C100:D100"/>
    <mergeCell ref="C101:D101"/>
    <mergeCell ref="C79:D79"/>
    <mergeCell ref="E79:F81"/>
    <mergeCell ref="C80:D80"/>
    <mergeCell ref="C81:D81"/>
    <mergeCell ref="A85:B85"/>
    <mergeCell ref="C86:D86"/>
    <mergeCell ref="E86:F89"/>
    <mergeCell ref="C87:D87"/>
    <mergeCell ref="C88:D88"/>
    <mergeCell ref="C89:D89"/>
    <mergeCell ref="C62:D62"/>
    <mergeCell ref="E62:F65"/>
    <mergeCell ref="C63:D63"/>
    <mergeCell ref="C64:D64"/>
    <mergeCell ref="C65:D65"/>
    <mergeCell ref="C74:D74"/>
    <mergeCell ref="E74:F76"/>
    <mergeCell ref="C75:D75"/>
    <mergeCell ref="C76:D76"/>
    <mergeCell ref="C70:D70"/>
    <mergeCell ref="A49:B49"/>
    <mergeCell ref="C56:D56"/>
    <mergeCell ref="E56:F59"/>
    <mergeCell ref="C57:D57"/>
    <mergeCell ref="C58:D58"/>
    <mergeCell ref="C59:D59"/>
    <mergeCell ref="C42:D42"/>
    <mergeCell ref="E42:F42"/>
    <mergeCell ref="C45:D45"/>
    <mergeCell ref="E45:F45"/>
    <mergeCell ref="C46:D46"/>
    <mergeCell ref="E46:F46"/>
    <mergeCell ref="C34:D34"/>
    <mergeCell ref="E34:F34"/>
    <mergeCell ref="C38:D38"/>
    <mergeCell ref="E38:F38"/>
    <mergeCell ref="C41:D41"/>
    <mergeCell ref="E41:F41"/>
    <mergeCell ref="C36:D36"/>
    <mergeCell ref="E36:F36"/>
    <mergeCell ref="C37:D37"/>
    <mergeCell ref="E37:F37"/>
    <mergeCell ref="C25:D25"/>
    <mergeCell ref="E25:F25"/>
    <mergeCell ref="C26:D26"/>
    <mergeCell ref="E26:F26"/>
    <mergeCell ref="C29:D29"/>
    <mergeCell ref="E29:F29"/>
    <mergeCell ref="C71:D71"/>
    <mergeCell ref="C69:D69"/>
    <mergeCell ref="E69:F71"/>
    <mergeCell ref="C44:D44"/>
    <mergeCell ref="E44:F44"/>
    <mergeCell ref="C50:D50"/>
    <mergeCell ref="C51:D51"/>
    <mergeCell ref="C52:D52"/>
    <mergeCell ref="C53:D53"/>
    <mergeCell ref="E50:F53"/>
    <mergeCell ref="C40:D40"/>
    <mergeCell ref="E40:F40"/>
    <mergeCell ref="C28:D28"/>
    <mergeCell ref="E28:F28"/>
    <mergeCell ref="C32:D32"/>
    <mergeCell ref="E33:F33"/>
    <mergeCell ref="E32:F32"/>
    <mergeCell ref="C33:D33"/>
    <mergeCell ref="C30:D30"/>
    <mergeCell ref="E30:F30"/>
    <mergeCell ref="C21:D21"/>
    <mergeCell ref="E21:F21"/>
    <mergeCell ref="C24:D24"/>
    <mergeCell ref="E24:F24"/>
    <mergeCell ref="C22:D22"/>
    <mergeCell ref="E22:F22"/>
    <mergeCell ref="C16:D16"/>
    <mergeCell ref="C17:D17"/>
    <mergeCell ref="E16:F16"/>
    <mergeCell ref="E17:F17"/>
    <mergeCell ref="C20:D20"/>
    <mergeCell ref="E20:F20"/>
    <mergeCell ref="C18:D18"/>
    <mergeCell ref="E18:F18"/>
    <mergeCell ref="C12:D12"/>
    <mergeCell ref="C13:D13"/>
    <mergeCell ref="C14:D14"/>
    <mergeCell ref="E12:F12"/>
    <mergeCell ref="E13:F13"/>
    <mergeCell ref="E14:F14"/>
    <mergeCell ref="E2:G2"/>
    <mergeCell ref="B2:C2"/>
    <mergeCell ref="C6:D6"/>
    <mergeCell ref="C8:D8"/>
    <mergeCell ref="C9:D9"/>
    <mergeCell ref="C10:D10"/>
    <mergeCell ref="E6:F6"/>
    <mergeCell ref="E8:F8"/>
    <mergeCell ref="E9:F9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</dc:creator>
  <cp:keywords/>
  <dc:description/>
  <cp:lastModifiedBy>Liam</cp:lastModifiedBy>
  <dcterms:created xsi:type="dcterms:W3CDTF">2012-09-20T18:51:20Z</dcterms:created>
  <dcterms:modified xsi:type="dcterms:W3CDTF">2012-09-26T07:20:58Z</dcterms:modified>
  <cp:category/>
  <cp:version/>
  <cp:contentType/>
  <cp:contentStatus/>
</cp:coreProperties>
</file>